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Full1_2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<sst xmlns="http://schemas.openxmlformats.org/spreadsheetml/2006/main" count="23" uniqueCount="21">
  <si>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Laboratori d'envol REFLEXCREATOR</t>
  </si>
  <si>
    <t>Black =</t>
  </si>
  <si>
    <t>data input</t>
  </si>
  <si>
    <t>Blue =</t>
  </si>
  <si>
    <t>formula result</t>
  </si>
  <si>
    <t>Xo</t>
  </si>
  <si>
    <t>Initial point for parabolic adjustement</t>
  </si>
  <si>
    <t>A</t>
  </si>
  <si>
    <t>a parameter (1-Xo)</t>
  </si>
  <si>
    <t>B</t>
  </si>
  <si>
    <t>b parameter (max trailing edge deflection per unit chord)</t>
  </si>
  <si>
    <t>K</t>
  </si>
  <si>
    <t>Original airfoil</t>
  </si>
  <si>
    <t>mod Y</t>
  </si>
  <si>
    <t>dif</t>
  </si>
  <si>
    <t>Refeflexed airfoil</t>
  </si>
  <si>
    <t>X</t>
  </si>
  <si>
    <t>Y</t>
  </si>
  <si>
    <t>Y'</t>
  </si>
  <si>
    <t>Y'-Y</t>
  </si>
  <si>
    <t>Please, change “,” by “.” and derotate and normalize airfoil in XFLR5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</si>
</sst>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000"/>
  </numFmts>
  <fonts count="5">
    <font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1" fillId="2" borderId="0" xfId="0" applyNumberFormat="1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64" fontId="0" fillId="2" borderId="0" xfId="0" applyFill="1" applyAlignment="1">
      <alignment/>
    </xf>
    <xf numFmtId="165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52"/>
  <sheetViews>
    <sheetView tabSelected="1" workbookViewId="0" topLeftCell="A1">
      <selection activeCell="K25" sqref="K25"/>
    </sheetView>
  </sheetViews>
  <sheetFormatPr defaultColWidth="12.57421875" defaultRowHeight="12.75"/>
  <cols>
    <col min="1" max="1" width="2.421875" style="0" customWidth="1"/>
    <col min="2" max="2" width="13.421875" style="0" customWidth="1"/>
    <col min="3" max="3" width="15.7109375" style="0" customWidth="1"/>
    <col min="4" max="4" width="6.421875" style="0" customWidth="1"/>
    <col min="5" max="8" width="11.57421875" style="0" customWidth="1"/>
    <col min="9" max="9" width="13.28125" style="0" customWidth="1"/>
    <col min="10" max="16384" width="11.57421875" style="0" customWidth="1"/>
  </cols>
  <sheetData>
    <row r="1" spans="2:9" ht="12.75">
      <c r="B1" s="1" t="s">
        <v>0</v>
      </c>
      <c r="C1" s="2"/>
      <c r="D1" s="3"/>
      <c r="E1" s="3"/>
      <c r="F1" s="3"/>
      <c r="G1" s="3"/>
      <c r="H1" s="3"/>
      <c r="I1" s="3"/>
    </row>
    <row r="2" spans="2:3" ht="12.75">
      <c r="B2" s="4"/>
      <c r="C2" s="5"/>
    </row>
    <row r="3" spans="2:3" ht="12.75">
      <c r="B3" s="6" t="s">
        <v>1</v>
      </c>
      <c r="C3" s="7" t="s">
        <v>2</v>
      </c>
    </row>
    <row r="4" spans="2:3" ht="12.75">
      <c r="B4" s="8" t="s">
        <v>3</v>
      </c>
      <c r="C4" s="9" t="s">
        <v>4</v>
      </c>
    </row>
    <row r="5" spans="2:3" ht="12.75">
      <c r="B5" s="10"/>
      <c r="C5" s="10"/>
    </row>
    <row r="6" spans="2:4" ht="12.75">
      <c r="B6" s="11" t="s">
        <v>5</v>
      </c>
      <c r="C6" s="5">
        <v>0.6000000000000001</v>
      </c>
      <c r="D6" t="s">
        <v>6</v>
      </c>
    </row>
    <row r="7" spans="2:4" ht="12.75">
      <c r="B7" s="11" t="s">
        <v>7</v>
      </c>
      <c r="C7" s="10">
        <f>1-C6</f>
        <v>0.3999999999999999</v>
      </c>
      <c r="D7" t="s">
        <v>8</v>
      </c>
    </row>
    <row r="8" spans="2:4" ht="12.75">
      <c r="B8" s="11" t="s">
        <v>9</v>
      </c>
      <c r="C8" s="5">
        <v>0.015</v>
      </c>
      <c r="D8" t="s">
        <v>10</v>
      </c>
    </row>
    <row r="9" spans="2:3" ht="12.75">
      <c r="B9" s="11" t="s">
        <v>11</v>
      </c>
      <c r="C9" s="10">
        <f>C8/(C7*C7)</f>
        <v>0.09375000000000004</v>
      </c>
    </row>
    <row r="10" spans="2:8" ht="12.75">
      <c r="B10" s="11" t="s">
        <v>12</v>
      </c>
      <c r="C10" s="11"/>
      <c r="E10" s="12" t="s">
        <v>13</v>
      </c>
      <c r="F10" s="12" t="s">
        <v>14</v>
      </c>
      <c r="H10" t="s">
        <v>15</v>
      </c>
    </row>
    <row r="11" spans="2:9" ht="12.75">
      <c r="B11" s="5" t="s">
        <v>16</v>
      </c>
      <c r="C11" s="5" t="s">
        <v>17</v>
      </c>
      <c r="D11" s="13"/>
      <c r="E11" s="13" t="s">
        <v>18</v>
      </c>
      <c r="F11" s="13" t="s">
        <v>19</v>
      </c>
      <c r="G11" s="13"/>
      <c r="H11" s="13" t="s">
        <v>16</v>
      </c>
      <c r="I11" s="13" t="s">
        <v>17</v>
      </c>
    </row>
    <row r="12" spans="2:9" ht="12.75">
      <c r="B12" s="14">
        <v>1</v>
      </c>
      <c r="C12" s="14">
        <v>0</v>
      </c>
      <c r="D12" s="15">
        <f>IF(B12&gt;$C$6,1,0)</f>
        <v>1</v>
      </c>
      <c r="E12" s="16">
        <f>IF(B12&gt;$C$6,C12+(B12-$C$6)*(B12-$C$6)*$C$9,C12)</f>
        <v>0.015</v>
      </c>
      <c r="F12" s="16">
        <f>E12-C12</f>
        <v>0.015</v>
      </c>
      <c r="G12" s="17"/>
      <c r="H12" s="16">
        <f>B12</f>
        <v>1</v>
      </c>
      <c r="I12" s="16">
        <f>E12</f>
        <v>0.015</v>
      </c>
    </row>
    <row r="13" spans="2:9" ht="12.75">
      <c r="B13" s="14">
        <v>0.9928100000000001</v>
      </c>
      <c r="C13" s="14">
        <v>0.0015300000000000001</v>
      </c>
      <c r="D13" s="15">
        <f>IF(B13&gt;$C$6,1,0)</f>
        <v>1</v>
      </c>
      <c r="E13" s="16">
        <f>IF(B13&gt;$C$6,C13+(B13-$C$6)*(B13-$C$6)*$C$9,C13)</f>
        <v>0.015995596509375008</v>
      </c>
      <c r="F13" s="16">
        <f>E13-C13</f>
        <v>0.014465596509375008</v>
      </c>
      <c r="G13" s="17"/>
      <c r="H13" s="16">
        <f>B13</f>
        <v>0.9928100000000001</v>
      </c>
      <c r="I13" s="16">
        <f>E13</f>
        <v>0.015995596509375008</v>
      </c>
    </row>
    <row r="14" spans="2:9" ht="12.75">
      <c r="B14" s="14">
        <v>0.9799</v>
      </c>
      <c r="C14" s="14">
        <v>0.00425</v>
      </c>
      <c r="D14" s="15">
        <f>IF(B14&gt;$C$6,1,0)</f>
        <v>1</v>
      </c>
      <c r="E14" s="16">
        <f>IF(B14&gt;$C$6,C14+(B14-$C$6)*(B14-$C$6)*$C$9,C14)</f>
        <v>0.0177803759375</v>
      </c>
      <c r="F14" s="16">
        <f>E14-C14</f>
        <v>0.013530375937499999</v>
      </c>
      <c r="G14" s="17"/>
      <c r="H14" s="16">
        <f>B14</f>
        <v>0.9799</v>
      </c>
      <c r="I14" s="16">
        <f>E14</f>
        <v>0.0177803759375</v>
      </c>
    </row>
    <row r="15" spans="2:9" ht="12.75">
      <c r="B15" s="14">
        <v>0.9635300000000001</v>
      </c>
      <c r="C15" s="14">
        <v>0.0076300000000000005</v>
      </c>
      <c r="D15" s="15">
        <f>IF(B15&gt;$C$6,1,0)</f>
        <v>1</v>
      </c>
      <c r="E15" s="16">
        <f>IF(B15&gt;$C$6,C15+(B15-$C$6)*(B15-$C$6)*$C$9,C15)</f>
        <v>0.020019443209375008</v>
      </c>
      <c r="F15" s="16">
        <f>E15-C15</f>
        <v>0.012389443209375007</v>
      </c>
      <c r="G15" s="17"/>
      <c r="H15" s="16">
        <f>B15</f>
        <v>0.9635300000000001</v>
      </c>
      <c r="I15" s="16">
        <f>E15</f>
        <v>0.020019443209375008</v>
      </c>
    </row>
    <row r="16" spans="2:9" ht="12.75">
      <c r="B16" s="14">
        <v>0.9445700000000001</v>
      </c>
      <c r="C16" s="14">
        <v>0.011460000000000001</v>
      </c>
      <c r="D16" s="15">
        <f>IF(B16&gt;$C$6,1,0)</f>
        <v>1</v>
      </c>
      <c r="E16" s="16">
        <f>IF(B16&gt;$C$6,C16+(B16-$C$6)*(B16-$C$6)*$C$9,C16)</f>
        <v>0.022590795459375007</v>
      </c>
      <c r="F16" s="16">
        <f>E16-C16</f>
        <v>0.011130795459375006</v>
      </c>
      <c r="G16" s="17"/>
      <c r="H16" s="16">
        <f>B16</f>
        <v>0.9445700000000001</v>
      </c>
      <c r="I16" s="16">
        <f>E16</f>
        <v>0.022590795459375007</v>
      </c>
    </row>
    <row r="17" spans="2:9" ht="12.75">
      <c r="B17" s="14">
        <v>0.9235300000000001</v>
      </c>
      <c r="C17" s="14">
        <v>0.01561</v>
      </c>
      <c r="D17" s="15">
        <f>IF(B17&gt;$C$6,1,0)</f>
        <v>1</v>
      </c>
      <c r="E17" s="16">
        <f>IF(B17&gt;$C$6,C17+(B17-$C$6)*(B17-$C$6)*$C$9,C17)</f>
        <v>0.025422968209375004</v>
      </c>
      <c r="F17" s="16">
        <f>E17-C17</f>
        <v>0.009812968209375003</v>
      </c>
      <c r="G17" s="17"/>
      <c r="H17" s="16">
        <f>B17</f>
        <v>0.9235300000000001</v>
      </c>
      <c r="I17" s="16">
        <f>E17</f>
        <v>0.025422968209375004</v>
      </c>
    </row>
    <row r="18" spans="2:9" ht="12.75">
      <c r="B18" s="14">
        <v>0.9007900000000001</v>
      </c>
      <c r="C18" s="14">
        <v>0.01999</v>
      </c>
      <c r="D18" s="15">
        <f>IF(B18&gt;$C$6,1,0)</f>
        <v>1</v>
      </c>
      <c r="E18" s="16">
        <f>IF(B18&gt;$C$6,C18+(B18-$C$6)*(B18-$C$6)*$C$9,C18)</f>
        <v>0.028471996009375004</v>
      </c>
      <c r="F18" s="16">
        <f>E18-C18</f>
        <v>0.008481996009375003</v>
      </c>
      <c r="G18" s="17"/>
      <c r="H18" s="16">
        <f>B18</f>
        <v>0.9007900000000001</v>
      </c>
      <c r="I18" s="16">
        <f>E18</f>
        <v>0.028471996009375004</v>
      </c>
    </row>
    <row r="19" spans="2:9" ht="12.75">
      <c r="B19" s="14">
        <v>0.87663</v>
      </c>
      <c r="C19" s="14">
        <v>0.024520000000000004</v>
      </c>
      <c r="D19" s="15">
        <f>IF(B19&gt;$C$6,1,0)</f>
        <v>1</v>
      </c>
      <c r="E19" s="16">
        <f>IF(B19&gt;$C$6,C19+(B19-$C$6)*(B19-$C$6)*$C$9,C19)</f>
        <v>0.031694139709375</v>
      </c>
      <c r="F19" s="16">
        <f>E19-C19</f>
        <v>0.007174139709374996</v>
      </c>
      <c r="G19" s="17"/>
      <c r="H19" s="16">
        <f>B19</f>
        <v>0.87663</v>
      </c>
      <c r="I19" s="16">
        <f>E19</f>
        <v>0.031694139709375</v>
      </c>
    </row>
    <row r="20" spans="2:9" ht="12.75">
      <c r="B20" s="14">
        <v>0.8512900000000001</v>
      </c>
      <c r="C20" s="14">
        <v>0.029160000000000002</v>
      </c>
      <c r="D20" s="15">
        <f>IF(B20&gt;$C$6,1,0)</f>
        <v>1</v>
      </c>
      <c r="E20" s="16">
        <f>IF(B20&gt;$C$6,C20+(B20-$C$6)*(B20-$C$6)*$C$9,C20)</f>
        <v>0.03507999975937501</v>
      </c>
      <c r="F20" s="16">
        <f>E20-C20</f>
        <v>0.005919999759375006</v>
      </c>
      <c r="G20" s="17"/>
      <c r="H20" s="16">
        <f>B20</f>
        <v>0.8512900000000001</v>
      </c>
      <c r="I20" s="16">
        <f>E20</f>
        <v>0.03507999975937501</v>
      </c>
    </row>
    <row r="21" spans="2:9" ht="12.75">
      <c r="B21" s="14">
        <v>0.82496</v>
      </c>
      <c r="C21" s="14">
        <v>0.03386</v>
      </c>
      <c r="D21" s="15">
        <f>IF(B21&gt;$C$6,1,0)</f>
        <v>1</v>
      </c>
      <c r="E21" s="16">
        <f>IF(B21&gt;$C$6,C21+(B21-$C$6)*(B21-$C$6)*$C$9,C21)</f>
        <v>0.0386044064</v>
      </c>
      <c r="F21" s="16">
        <f>E21-C21</f>
        <v>0.004744406399999998</v>
      </c>
      <c r="G21" s="17"/>
      <c r="H21" s="16">
        <f>B21</f>
        <v>0.82496</v>
      </c>
      <c r="I21" s="16">
        <f>E21</f>
        <v>0.0386044064</v>
      </c>
    </row>
    <row r="22" spans="2:9" ht="12.75">
      <c r="B22" s="14">
        <v>0.79781</v>
      </c>
      <c r="C22" s="14">
        <v>0.038590000000000006</v>
      </c>
      <c r="D22" s="15">
        <f>IF(B22&gt;$C$6,1,0)</f>
        <v>1</v>
      </c>
      <c r="E22" s="16">
        <f>IF(B22&gt;$C$6,C22+(B22-$C$6)*(B22-$C$6)*$C$9,C22)</f>
        <v>0.042258324634375004</v>
      </c>
      <c r="F22" s="16">
        <f>E22-C22</f>
        <v>0.0036683246343749976</v>
      </c>
      <c r="G22" s="17"/>
      <c r="H22" s="16">
        <f>B22</f>
        <v>0.79781</v>
      </c>
      <c r="I22" s="16">
        <f>E22</f>
        <v>0.042258324634375004</v>
      </c>
    </row>
    <row r="23" spans="2:9" ht="12.75">
      <c r="B23" s="14">
        <v>0.7699900000000001</v>
      </c>
      <c r="C23" s="14">
        <v>0.043320000000000004</v>
      </c>
      <c r="D23" s="15">
        <f>IF(B23&gt;$C$6,1,0)</f>
        <v>1</v>
      </c>
      <c r="E23" s="16">
        <f>IF(B23&gt;$C$6,C23+(B23-$C$6)*(B23-$C$6)*$C$9,C23)</f>
        <v>0.046029056259375006</v>
      </c>
      <c r="F23" s="16">
        <f>E23-C23</f>
        <v>0.002709056259375002</v>
      </c>
      <c r="G23" s="17"/>
      <c r="H23" s="16">
        <f>B23</f>
        <v>0.7699900000000001</v>
      </c>
      <c r="I23" s="16">
        <f>E23</f>
        <v>0.046029056259375006</v>
      </c>
    </row>
    <row r="24" spans="2:9" ht="12.75">
      <c r="B24" s="14">
        <v>0.74163</v>
      </c>
      <c r="C24" s="14">
        <v>0.04803</v>
      </c>
      <c r="D24" s="15">
        <f>IF(B24&gt;$C$6,1,0)</f>
        <v>1</v>
      </c>
      <c r="E24" s="16">
        <f>IF(B24&gt;$C$6,C24+(B24-$C$6)*(B24-$C$6)*$C$9,C24)</f>
        <v>0.049910536584375005</v>
      </c>
      <c r="F24" s="16">
        <f>E24-C24</f>
        <v>0.0018805365843750019</v>
      </c>
      <c r="G24" s="17"/>
      <c r="H24" s="16">
        <f>B24</f>
        <v>0.74163</v>
      </c>
      <c r="I24" s="16">
        <f>E24</f>
        <v>0.049910536584375005</v>
      </c>
    </row>
    <row r="25" spans="2:9" ht="12.75">
      <c r="B25" s="14">
        <v>0.7128500000000001</v>
      </c>
      <c r="C25" s="14">
        <v>0.052680000000000005</v>
      </c>
      <c r="D25" s="15">
        <f>IF(B25&gt;$C$6,1,0)</f>
        <v>1</v>
      </c>
      <c r="E25" s="16">
        <f>IF(B25&gt;$C$6,C25+(B25-$C$6)*(B25-$C$6)*$C$9,C25)</f>
        <v>0.053873917734375006</v>
      </c>
      <c r="F25" s="16">
        <f>E25-C25</f>
        <v>0.001193917734375001</v>
      </c>
      <c r="G25" s="17"/>
      <c r="H25" s="16">
        <f>B25</f>
        <v>0.7128500000000001</v>
      </c>
      <c r="I25" s="16">
        <f>E25</f>
        <v>0.053873917734375006</v>
      </c>
    </row>
    <row r="26" spans="2:9" ht="12.75">
      <c r="B26" s="14">
        <v>0.68376</v>
      </c>
      <c r="C26" s="14">
        <v>0.05727</v>
      </c>
      <c r="D26" s="15">
        <f>IF(B26&gt;$C$6,1,0)</f>
        <v>1</v>
      </c>
      <c r="E26" s="16">
        <f>IF(B26&gt;$C$6,C26+(B26-$C$6)*(B26-$C$6)*$C$9,C26)</f>
        <v>0.0579277254</v>
      </c>
      <c r="F26" s="16">
        <f>E26-C26</f>
        <v>0.0006577253999999963</v>
      </c>
      <c r="G26" s="17"/>
      <c r="H26" s="16">
        <f>B26</f>
        <v>0.68376</v>
      </c>
      <c r="I26" s="16">
        <f>E26</f>
        <v>0.0579277254</v>
      </c>
    </row>
    <row r="27" spans="2:9" ht="12.75">
      <c r="B27" s="14">
        <v>0.65446</v>
      </c>
      <c r="C27" s="14">
        <v>0.061770000000000005</v>
      </c>
      <c r="D27" s="15">
        <f>IF(B27&gt;$C$6,1,0)</f>
        <v>1</v>
      </c>
      <c r="E27" s="16">
        <f>IF(B27&gt;$C$6,C27+(B27-$C$6)*(B27-$C$6)*$C$9,C27)</f>
        <v>0.062048052337500006</v>
      </c>
      <c r="F27" s="16">
        <f>E27-C27</f>
        <v>0.000278052337500001</v>
      </c>
      <c r="G27" s="17"/>
      <c r="H27" s="16">
        <f>B27</f>
        <v>0.65446</v>
      </c>
      <c r="I27" s="16">
        <f>E27</f>
        <v>0.062048052337500006</v>
      </c>
    </row>
    <row r="28" spans="2:9" ht="12.75">
      <c r="B28" s="14">
        <v>0.6250500000000001</v>
      </c>
      <c r="C28" s="14">
        <v>0.06617</v>
      </c>
      <c r="D28" s="15">
        <f>IF(B28&gt;$C$6,1,0)</f>
        <v>1</v>
      </c>
      <c r="E28" s="16">
        <f>IF(B28&gt;$C$6,C28+(B28-$C$6)*(B28-$C$6)*$C$9,C28)</f>
        <v>0.066228828359375</v>
      </c>
      <c r="F28" s="16">
        <f>E28-C28</f>
        <v>5.882835937499886E-05</v>
      </c>
      <c r="G28" s="17"/>
      <c r="H28" s="16">
        <f>B28</f>
        <v>0.6250500000000001</v>
      </c>
      <c r="I28" s="16">
        <f>E28</f>
        <v>0.066228828359375</v>
      </c>
    </row>
    <row r="29" spans="2:9" ht="12.75">
      <c r="B29" s="14">
        <v>0.5956</v>
      </c>
      <c r="C29" s="14">
        <v>0.07047</v>
      </c>
      <c r="D29" s="15">
        <f>IF(B29&gt;$C$6,1,0)</f>
        <v>0</v>
      </c>
      <c r="E29" s="16">
        <f>IF(B29&gt;$C$6,C29+(B29-$C$6)*(B29-$C$6)*$C$9,C29)</f>
        <v>0.07047</v>
      </c>
      <c r="F29" s="16">
        <f>E29-C29</f>
        <v>0</v>
      </c>
      <c r="G29" s="17"/>
      <c r="H29" s="16">
        <f>B29</f>
        <v>0.5956</v>
      </c>
      <c r="I29" s="16">
        <f>E29</f>
        <v>0.07047</v>
      </c>
    </row>
    <row r="30" spans="2:9" ht="12.75">
      <c r="B30" s="14">
        <v>0.56621</v>
      </c>
      <c r="C30" s="14">
        <v>0.07463</v>
      </c>
      <c r="D30" s="15">
        <f>IF(B30&gt;$C$6,1,0)</f>
        <v>0</v>
      </c>
      <c r="E30" s="16">
        <f>IF(B30&gt;$C$6,C30+(B30-$C$6)*(B30-$C$6)*$C$9,C30)</f>
        <v>0.07463</v>
      </c>
      <c r="F30" s="16">
        <f>E30-C30</f>
        <v>0</v>
      </c>
      <c r="G30" s="17"/>
      <c r="H30" s="16">
        <f>B30</f>
        <v>0.56621</v>
      </c>
      <c r="I30" s="16">
        <f>E30</f>
        <v>0.07463</v>
      </c>
    </row>
    <row r="31" spans="2:9" ht="12.75">
      <c r="B31" s="14">
        <v>0.53695</v>
      </c>
      <c r="C31" s="14">
        <v>0.07864</v>
      </c>
      <c r="D31" s="15">
        <f>IF(B31&gt;$C$6,1,0)</f>
        <v>0</v>
      </c>
      <c r="E31" s="16">
        <f>IF(B31&gt;$C$6,C31+(B31-$C$6)*(B31-$C$6)*$C$9,C31)</f>
        <v>0.07864</v>
      </c>
      <c r="F31" s="16">
        <f>E31-C31</f>
        <v>0</v>
      </c>
      <c r="G31" s="17"/>
      <c r="H31" s="16">
        <f>B31</f>
        <v>0.53695</v>
      </c>
      <c r="I31" s="16">
        <f>E31</f>
        <v>0.07864</v>
      </c>
    </row>
    <row r="32" spans="2:9" ht="12.75">
      <c r="B32" s="14">
        <v>0.5079</v>
      </c>
      <c r="C32" s="14">
        <v>0.08249000000000001</v>
      </c>
      <c r="D32" s="15">
        <f>IF(B32&gt;$C$6,1,0)</f>
        <v>0</v>
      </c>
      <c r="E32" s="16">
        <f>IF(B32&gt;$C$6,C32+(B32-$C$6)*(B32-$C$6)*$C$9,C32)</f>
        <v>0.08249000000000001</v>
      </c>
      <c r="F32" s="16">
        <f>E32-C32</f>
        <v>0</v>
      </c>
      <c r="G32" s="17"/>
      <c r="H32" s="16">
        <f>B32</f>
        <v>0.5079</v>
      </c>
      <c r="I32" s="16">
        <f>E32</f>
        <v>0.08249000000000001</v>
      </c>
    </row>
    <row r="33" spans="2:9" ht="12.75">
      <c r="B33" s="14">
        <v>0.47912000000000005</v>
      </c>
      <c r="C33" s="14">
        <v>0.08617000000000001</v>
      </c>
      <c r="D33" s="15">
        <f>IF(B33&gt;$C$6,1,0)</f>
        <v>0</v>
      </c>
      <c r="E33" s="16">
        <f>IF(B33&gt;$C$6,C33+(B33-$C$6)*(B33-$C$6)*$C$9,C33)</f>
        <v>0.08617000000000001</v>
      </c>
      <c r="F33" s="16">
        <f>E33-C33</f>
        <v>0</v>
      </c>
      <c r="G33" s="17"/>
      <c r="H33" s="16">
        <f>B33</f>
        <v>0.47912000000000005</v>
      </c>
      <c r="I33" s="16">
        <f>E33</f>
        <v>0.08617000000000001</v>
      </c>
    </row>
    <row r="34" spans="2:9" ht="12.75">
      <c r="B34" s="14">
        <v>0.45067</v>
      </c>
      <c r="C34" s="14">
        <v>0.08967000000000001</v>
      </c>
      <c r="D34" s="15">
        <f>IF(B34&gt;$C$6,1,0)</f>
        <v>0</v>
      </c>
      <c r="E34" s="16">
        <f>IF(B34&gt;$C$6,C34+(B34-$C$6)*(B34-$C$6)*$C$9,C34)</f>
        <v>0.08967000000000001</v>
      </c>
      <c r="F34" s="16">
        <f>E34-C34</f>
        <v>0</v>
      </c>
      <c r="G34" s="17"/>
      <c r="H34" s="16">
        <f>B34</f>
        <v>0.45067</v>
      </c>
      <c r="I34" s="16">
        <f>E34</f>
        <v>0.08967000000000001</v>
      </c>
    </row>
    <row r="35" spans="2:9" ht="12.75">
      <c r="B35" s="14">
        <v>0.42264</v>
      </c>
      <c r="C35" s="14">
        <v>0.09296</v>
      </c>
      <c r="D35" s="15">
        <f>IF(B35&gt;$C$6,1,0)</f>
        <v>0</v>
      </c>
      <c r="E35" s="16">
        <f>IF(B35&gt;$C$6,C35+(B35-$C$6)*(B35-$C$6)*$C$9,C35)</f>
        <v>0.09296</v>
      </c>
      <c r="F35" s="16">
        <f>E35-C35</f>
        <v>0</v>
      </c>
      <c r="G35" s="17"/>
      <c r="H35" s="16">
        <f>B35</f>
        <v>0.42264</v>
      </c>
      <c r="I35" s="16">
        <f>E35</f>
        <v>0.09296</v>
      </c>
    </row>
    <row r="36" spans="2:9" ht="12.75">
      <c r="B36" s="14">
        <v>0.39506</v>
      </c>
      <c r="C36" s="14">
        <v>0.09602000000000001</v>
      </c>
      <c r="D36" s="15">
        <f>IF(B36&gt;$C$6,1,0)</f>
        <v>0</v>
      </c>
      <c r="E36" s="16">
        <f>IF(B36&gt;$C$6,C36+(B36-$C$6)*(B36-$C$6)*$C$9,C36)</f>
        <v>0.09602000000000001</v>
      </c>
      <c r="F36" s="16">
        <f>E36-C36</f>
        <v>0</v>
      </c>
      <c r="G36" s="17"/>
      <c r="H36" s="16">
        <f>B36</f>
        <v>0.39506</v>
      </c>
      <c r="I36" s="16">
        <f>E36</f>
        <v>0.09602000000000001</v>
      </c>
    </row>
    <row r="37" spans="2:9" ht="12.75">
      <c r="B37" s="14">
        <v>0.36801</v>
      </c>
      <c r="C37" s="14">
        <v>0.09884000000000001</v>
      </c>
      <c r="D37" s="15">
        <f>IF(B37&gt;$C$6,1,0)</f>
        <v>0</v>
      </c>
      <c r="E37" s="16">
        <f>IF(B37&gt;$C$6,C37+(B37-$C$6)*(B37-$C$6)*$C$9,C37)</f>
        <v>0.09884000000000001</v>
      </c>
      <c r="F37" s="16">
        <f>E37-C37</f>
        <v>0</v>
      </c>
      <c r="G37" s="17"/>
      <c r="H37" s="16">
        <f>B37</f>
        <v>0.36801</v>
      </c>
      <c r="I37" s="16">
        <f>E37</f>
        <v>0.09884000000000001</v>
      </c>
    </row>
    <row r="38" spans="2:9" ht="12.75">
      <c r="B38" s="14">
        <v>0.34154</v>
      </c>
      <c r="C38" s="14">
        <v>0.1014</v>
      </c>
      <c r="D38" s="15">
        <f>IF(B38&gt;$C$6,1,0)</f>
        <v>0</v>
      </c>
      <c r="E38" s="16">
        <f>IF(B38&gt;$C$6,C38+(B38-$C$6)*(B38-$C$6)*$C$9,C38)</f>
        <v>0.1014</v>
      </c>
      <c r="F38" s="16">
        <f>E38-C38</f>
        <v>0</v>
      </c>
      <c r="G38" s="17"/>
      <c r="H38" s="16">
        <f>B38</f>
        <v>0.34154</v>
      </c>
      <c r="I38" s="16">
        <f>E38</f>
        <v>0.1014</v>
      </c>
    </row>
    <row r="39" spans="2:9" ht="12.75">
      <c r="B39" s="14">
        <v>0.31571000000000005</v>
      </c>
      <c r="C39" s="14">
        <v>0.10369</v>
      </c>
      <c r="D39" s="15">
        <f>IF(B39&gt;$C$6,1,0)</f>
        <v>0</v>
      </c>
      <c r="E39" s="16">
        <f>IF(B39&gt;$C$6,C39+(B39-$C$6)*(B39-$C$6)*$C$9,C39)</f>
        <v>0.10369</v>
      </c>
      <c r="F39" s="16">
        <f>E39-C39</f>
        <v>0</v>
      </c>
      <c r="G39" s="17"/>
      <c r="H39" s="16">
        <f>B39</f>
        <v>0.31571000000000005</v>
      </c>
      <c r="I39" s="16">
        <f>E39</f>
        <v>0.10369</v>
      </c>
    </row>
    <row r="40" spans="2:9" ht="12.75">
      <c r="B40" s="14">
        <v>0.29056000000000004</v>
      </c>
      <c r="C40" s="14">
        <v>0.10567000000000001</v>
      </c>
      <c r="D40" s="15">
        <f>IF(B40&gt;$C$6,1,0)</f>
        <v>0</v>
      </c>
      <c r="E40" s="16">
        <f>IF(B40&gt;$C$6,C40+(B40-$C$6)*(B40-$C$6)*$C$9,C40)</f>
        <v>0.10567000000000001</v>
      </c>
      <c r="F40" s="16">
        <f>E40-C40</f>
        <v>0</v>
      </c>
      <c r="G40" s="17"/>
      <c r="H40" s="16">
        <f>B40</f>
        <v>0.29056000000000004</v>
      </c>
      <c r="I40" s="16">
        <f>E40</f>
        <v>0.10567000000000001</v>
      </c>
    </row>
    <row r="41" spans="2:9" ht="12.75">
      <c r="B41" s="14">
        <v>0.26614000000000004</v>
      </c>
      <c r="C41" s="14">
        <v>0.10732000000000001</v>
      </c>
      <c r="D41" s="15">
        <f>IF(B41&gt;$C$6,1,0)</f>
        <v>0</v>
      </c>
      <c r="E41" s="16">
        <f>IF(B41&gt;$C$6,C41+(B41-$C$6)*(B41-$C$6)*$C$9,C41)</f>
        <v>0.10732000000000001</v>
      </c>
      <c r="F41" s="16">
        <f>E41-C41</f>
        <v>0</v>
      </c>
      <c r="G41" s="17"/>
      <c r="H41" s="16">
        <f>B41</f>
        <v>0.26614000000000004</v>
      </c>
      <c r="I41" s="16">
        <f>E41</f>
        <v>0.10732000000000001</v>
      </c>
    </row>
    <row r="42" spans="2:9" ht="12.75">
      <c r="B42" s="14">
        <v>0.24251000000000003</v>
      </c>
      <c r="C42" s="14">
        <v>0.10863</v>
      </c>
      <c r="D42" s="15">
        <f>IF(B42&gt;$C$6,1,0)</f>
        <v>0</v>
      </c>
      <c r="E42" s="16">
        <f>IF(B42&gt;$C$6,C42+(B42-$C$6)*(B42-$C$6)*$C$9,C42)</f>
        <v>0.10863</v>
      </c>
      <c r="F42" s="16">
        <f>E42-C42</f>
        <v>0</v>
      </c>
      <c r="G42" s="17"/>
      <c r="H42" s="16">
        <f>B42</f>
        <v>0.24251000000000003</v>
      </c>
      <c r="I42" s="16">
        <f>E42</f>
        <v>0.10863</v>
      </c>
    </row>
    <row r="43" spans="2:9" ht="12.75">
      <c r="B43" s="14">
        <v>0.21971000000000002</v>
      </c>
      <c r="C43" s="14">
        <v>0.10947000000000001</v>
      </c>
      <c r="D43" s="15">
        <f>IF(B43&gt;$C$6,1,0)</f>
        <v>0</v>
      </c>
      <c r="E43" s="16">
        <f>IF(B43&gt;$C$6,C43+(B43-$C$6)*(B43-$C$6)*$C$9,C43)</f>
        <v>0.10947000000000001</v>
      </c>
      <c r="F43" s="16">
        <f>E43-C43</f>
        <v>0</v>
      </c>
      <c r="G43" s="17"/>
      <c r="H43" s="16">
        <f>B43</f>
        <v>0.21971000000000002</v>
      </c>
      <c r="I43" s="16">
        <f>E43</f>
        <v>0.10947000000000001</v>
      </c>
    </row>
    <row r="44" spans="2:9" ht="12.75">
      <c r="B44" s="14">
        <v>0.1978</v>
      </c>
      <c r="C44" s="14">
        <v>0.10971000000000002</v>
      </c>
      <c r="D44" s="15">
        <f>IF(B44&gt;$C$6,1,0)</f>
        <v>0</v>
      </c>
      <c r="E44" s="16">
        <f>IF(B44&gt;$C$6,C44+(B44-$C$6)*(B44-$C$6)*$C$9,C44)</f>
        <v>0.10971000000000002</v>
      </c>
      <c r="F44" s="16">
        <f>E44-C44</f>
        <v>0</v>
      </c>
      <c r="G44" s="17"/>
      <c r="H44" s="16">
        <f>B44</f>
        <v>0.1978</v>
      </c>
      <c r="I44" s="16">
        <f>E44</f>
        <v>0.10971000000000002</v>
      </c>
    </row>
    <row r="45" spans="2:9" ht="12.75">
      <c r="B45" s="14">
        <v>0.17681000000000002</v>
      </c>
      <c r="C45" s="14">
        <v>0.10922000000000001</v>
      </c>
      <c r="D45" s="15">
        <f>IF(B45&gt;$C$6,1,0)</f>
        <v>0</v>
      </c>
      <c r="E45" s="16">
        <f>IF(B45&gt;$C$6,C45+(B45-$C$6)*(B45-$C$6)*$C$9,C45)</f>
        <v>0.10922000000000001</v>
      </c>
      <c r="F45" s="16">
        <f>E45-C45</f>
        <v>0</v>
      </c>
      <c r="G45" s="17"/>
      <c r="H45" s="16">
        <f>B45</f>
        <v>0.17681000000000002</v>
      </c>
      <c r="I45" s="16">
        <f>E45</f>
        <v>0.10922000000000001</v>
      </c>
    </row>
    <row r="46" spans="2:9" ht="12.75">
      <c r="B46" s="14">
        <v>0.1568</v>
      </c>
      <c r="C46" s="14">
        <v>0.10790000000000001</v>
      </c>
      <c r="D46" s="15">
        <f>IF(B46&gt;$C$6,1,0)</f>
        <v>0</v>
      </c>
      <c r="E46" s="16">
        <f>IF(B46&gt;$C$6,C46+(B46-$C$6)*(B46-$C$6)*$C$9,C46)</f>
        <v>0.10790000000000001</v>
      </c>
      <c r="F46" s="16">
        <f>E46-C46</f>
        <v>0</v>
      </c>
      <c r="G46" s="17"/>
      <c r="H46" s="16">
        <f>B46</f>
        <v>0.1568</v>
      </c>
      <c r="I46" s="16">
        <f>E46</f>
        <v>0.10790000000000001</v>
      </c>
    </row>
    <row r="47" spans="2:9" ht="12.75">
      <c r="B47" s="14">
        <v>0.13779000000000002</v>
      </c>
      <c r="C47" s="14">
        <v>0.10568000000000001</v>
      </c>
      <c r="D47" s="15">
        <f>IF(B47&gt;$C$6,1,0)</f>
        <v>0</v>
      </c>
      <c r="E47" s="16">
        <f>IF(B47&gt;$C$6,C47+(B47-$C$6)*(B47-$C$6)*$C$9,C47)</f>
        <v>0.10568000000000001</v>
      </c>
      <c r="F47" s="16">
        <f>E47-C47</f>
        <v>0</v>
      </c>
      <c r="G47" s="17"/>
      <c r="H47" s="16">
        <f>B47</f>
        <v>0.13779000000000002</v>
      </c>
      <c r="I47" s="16">
        <f>E47</f>
        <v>0.10568000000000001</v>
      </c>
    </row>
    <row r="48" spans="2:9" ht="12.75">
      <c r="B48" s="14">
        <v>0.11984000000000002</v>
      </c>
      <c r="C48" s="14">
        <v>0.10250000000000001</v>
      </c>
      <c r="D48" s="15">
        <f>IF(B48&gt;$C$6,1,0)</f>
        <v>0</v>
      </c>
      <c r="E48" s="16">
        <f>IF(B48&gt;$C$6,C48+(B48-$C$6)*(B48-$C$6)*$C$9,C48)</f>
        <v>0.10250000000000001</v>
      </c>
      <c r="F48" s="16">
        <f>E48-C48</f>
        <v>0</v>
      </c>
      <c r="G48" s="17"/>
      <c r="H48" s="16">
        <f>B48</f>
        <v>0.11984000000000002</v>
      </c>
      <c r="I48" s="16">
        <f>E48</f>
        <v>0.10250000000000001</v>
      </c>
    </row>
    <row r="49" spans="2:9" ht="12.75">
      <c r="B49" s="14">
        <v>0.10298</v>
      </c>
      <c r="C49" s="14">
        <v>0.0983</v>
      </c>
      <c r="D49" s="15">
        <f>IF(B49&gt;$C$6,1,0)</f>
        <v>0</v>
      </c>
      <c r="E49" s="16">
        <f>IF(B49&gt;$C$6,C49+(B49-$C$6)*(B49-$C$6)*$C$9,C49)</f>
        <v>0.0983</v>
      </c>
      <c r="F49" s="16">
        <f>E49-C49</f>
        <v>0</v>
      </c>
      <c r="G49" s="17"/>
      <c r="H49" s="16">
        <f>B49</f>
        <v>0.10298</v>
      </c>
      <c r="I49" s="16">
        <f>E49</f>
        <v>0.0983</v>
      </c>
    </row>
    <row r="50" spans="2:9" ht="12.75">
      <c r="B50" s="14">
        <v>0.08726</v>
      </c>
      <c r="C50" s="14">
        <v>0.0931</v>
      </c>
      <c r="D50" s="15">
        <f>IF(B50&gt;$C$6,1,0)</f>
        <v>0</v>
      </c>
      <c r="E50" s="16">
        <f>IF(B50&gt;$C$6,C50+(B50-$C$6)*(B50-$C$6)*$C$9,C50)</f>
        <v>0.0931</v>
      </c>
      <c r="F50" s="16">
        <f>E50-C50</f>
        <v>0</v>
      </c>
      <c r="G50" s="17"/>
      <c r="H50" s="16">
        <f>B50</f>
        <v>0.08726</v>
      </c>
      <c r="I50" s="16">
        <f>E50</f>
        <v>0.0931</v>
      </c>
    </row>
    <row r="51" spans="2:9" ht="12.75">
      <c r="B51" s="14">
        <v>0.07272</v>
      </c>
      <c r="C51" s="14">
        <v>0.08694</v>
      </c>
      <c r="D51" s="15">
        <f>IF(B51&gt;$C$6,1,0)</f>
        <v>0</v>
      </c>
      <c r="E51" s="16">
        <f>IF(B51&gt;$C$6,C51+(B51-$C$6)*(B51-$C$6)*$C$9,C51)</f>
        <v>0.08694</v>
      </c>
      <c r="F51" s="16">
        <f>E51-C51</f>
        <v>0</v>
      </c>
      <c r="G51" s="17"/>
      <c r="H51" s="16">
        <f>B51</f>
        <v>0.07272</v>
      </c>
      <c r="I51" s="16">
        <f>E51</f>
        <v>0.08694</v>
      </c>
    </row>
    <row r="52" spans="2:9" ht="12.75">
      <c r="B52" s="14">
        <v>0.05938</v>
      </c>
      <c r="C52" s="14">
        <v>0.07994000000000001</v>
      </c>
      <c r="D52" s="15">
        <f>IF(B52&gt;$C$6,1,0)</f>
        <v>0</v>
      </c>
      <c r="E52" s="16">
        <f>IF(B52&gt;$C$6,C52+(B52-$C$6)*(B52-$C$6)*$C$9,C52)</f>
        <v>0.07994000000000001</v>
      </c>
      <c r="F52" s="16">
        <f>E52-C52</f>
        <v>0</v>
      </c>
      <c r="G52" s="17"/>
      <c r="H52" s="16">
        <f>B52</f>
        <v>0.05938</v>
      </c>
      <c r="I52" s="16">
        <f>E52</f>
        <v>0.07994000000000001</v>
      </c>
    </row>
    <row r="53" spans="2:9" ht="12.75">
      <c r="B53" s="14">
        <v>0.047310000000000005</v>
      </c>
      <c r="C53" s="14">
        <v>0.07224000000000001</v>
      </c>
      <c r="D53" s="15">
        <f>IF(B53&gt;$C$6,1,0)</f>
        <v>0</v>
      </c>
      <c r="E53" s="16">
        <f>IF(B53&gt;$C$6,C53+(B53-$C$6)*(B53-$C$6)*$C$9,C53)</f>
        <v>0.07224000000000001</v>
      </c>
      <c r="F53" s="16">
        <f>E53-C53</f>
        <v>0</v>
      </c>
      <c r="G53" s="17"/>
      <c r="H53" s="16">
        <f>B53</f>
        <v>0.047310000000000005</v>
      </c>
      <c r="I53" s="16">
        <f>E53</f>
        <v>0.07224000000000001</v>
      </c>
    </row>
    <row r="54" spans="2:9" ht="12.75">
      <c r="B54" s="14">
        <v>0.036520000000000004</v>
      </c>
      <c r="C54" s="14">
        <v>0.06398000000000001</v>
      </c>
      <c r="D54" s="15">
        <f>IF(B54&gt;$C$6,1,0)</f>
        <v>0</v>
      </c>
      <c r="E54" s="16">
        <f>IF(B54&gt;$C$6,C54+(B54-$C$6)*(B54-$C$6)*$C$9,C54)</f>
        <v>0.06398000000000001</v>
      </c>
      <c r="F54" s="16">
        <f>E54-C54</f>
        <v>0</v>
      </c>
      <c r="G54" s="17"/>
      <c r="H54" s="16">
        <f>B54</f>
        <v>0.036520000000000004</v>
      </c>
      <c r="I54" s="16">
        <f>E54</f>
        <v>0.06398000000000001</v>
      </c>
    </row>
    <row r="55" spans="2:9" ht="12.75">
      <c r="B55" s="14">
        <v>0.02705</v>
      </c>
      <c r="C55" s="14">
        <v>0.05535</v>
      </c>
      <c r="D55" s="15">
        <f>IF(B55&gt;$C$6,1,0)</f>
        <v>0</v>
      </c>
      <c r="E55" s="16">
        <f>IF(B55&gt;$C$6,C55+(B55-$C$6)*(B55-$C$6)*$C$9,C55)</f>
        <v>0.05535</v>
      </c>
      <c r="F55" s="16">
        <f>E55-C55</f>
        <v>0</v>
      </c>
      <c r="G55" s="17"/>
      <c r="H55" s="16">
        <f>B55</f>
        <v>0.02705</v>
      </c>
      <c r="I55" s="16">
        <f>E55</f>
        <v>0.05535</v>
      </c>
    </row>
    <row r="56" spans="2:9" ht="12.75">
      <c r="B56" s="14">
        <v>0.018940000000000002</v>
      </c>
      <c r="C56" s="14">
        <v>0.046470000000000004</v>
      </c>
      <c r="D56" s="15">
        <f>IF(B56&gt;$C$6,1,0)</f>
        <v>0</v>
      </c>
      <c r="E56" s="16">
        <f>IF(B56&gt;$C$6,C56+(B56-$C$6)*(B56-$C$6)*$C$9,C56)</f>
        <v>0.046470000000000004</v>
      </c>
      <c r="F56" s="16">
        <f>E56-C56</f>
        <v>0</v>
      </c>
      <c r="G56" s="17"/>
      <c r="H56" s="16">
        <f>B56</f>
        <v>0.018940000000000002</v>
      </c>
      <c r="I56" s="16">
        <f>E56</f>
        <v>0.046470000000000004</v>
      </c>
    </row>
    <row r="57" spans="2:9" ht="12.75">
      <c r="B57" s="14">
        <v>0.012220000000000002</v>
      </c>
      <c r="C57" s="14">
        <v>0.0374</v>
      </c>
      <c r="D57" s="15">
        <f>IF(B57&gt;$C$6,1,0)</f>
        <v>0</v>
      </c>
      <c r="E57" s="16">
        <f>IF(B57&gt;$C$6,C57+(B57-$C$6)*(B57-$C$6)*$C$9,C57)</f>
        <v>0.0374</v>
      </c>
      <c r="F57" s="16">
        <f>E57-C57</f>
        <v>0</v>
      </c>
      <c r="G57" s="17"/>
      <c r="H57" s="16">
        <f>B57</f>
        <v>0.012220000000000002</v>
      </c>
      <c r="I57" s="16">
        <f>E57</f>
        <v>0.0374</v>
      </c>
    </row>
    <row r="58" spans="2:9" ht="12.75">
      <c r="B58" s="14">
        <v>0.006940000000000001</v>
      </c>
      <c r="C58" s="14">
        <v>0.028640000000000002</v>
      </c>
      <c r="D58" s="15">
        <f>IF(B58&gt;$C$6,1,0)</f>
        <v>0</v>
      </c>
      <c r="E58" s="16">
        <f>IF(B58&gt;$C$6,C58+(B58-$C$6)*(B58-$C$6)*$C$9,C58)</f>
        <v>0.028640000000000002</v>
      </c>
      <c r="F58" s="16">
        <f>E58-C58</f>
        <v>0</v>
      </c>
      <c r="G58" s="17"/>
      <c r="H58" s="16">
        <f>B58</f>
        <v>0.006940000000000001</v>
      </c>
      <c r="I58" s="16">
        <f>E58</f>
        <v>0.028640000000000002</v>
      </c>
    </row>
    <row r="59" spans="2:9" ht="12.75">
      <c r="B59" s="14">
        <v>0.0031200000000000004</v>
      </c>
      <c r="C59" s="14">
        <v>0.01872</v>
      </c>
      <c r="D59" s="15">
        <f>IF(B59&gt;$C$6,1,0)</f>
        <v>0</v>
      </c>
      <c r="E59" s="16">
        <f>IF(B59&gt;$C$6,C59+(B59-$C$6)*(B59-$C$6)*$C$9,C59)</f>
        <v>0.01872</v>
      </c>
      <c r="F59" s="16">
        <f>E59-C59</f>
        <v>0</v>
      </c>
      <c r="G59" s="17"/>
      <c r="H59" s="16">
        <f>B59</f>
        <v>0.0031200000000000004</v>
      </c>
      <c r="I59" s="16">
        <f>E59</f>
        <v>0.01872</v>
      </c>
    </row>
    <row r="60" spans="2:9" ht="12.75">
      <c r="B60" s="14">
        <v>0.0008</v>
      </c>
      <c r="C60" s="14">
        <v>0.010140000000000001</v>
      </c>
      <c r="D60" s="15">
        <f>IF(B60&gt;$C$6,1,0)</f>
        <v>0</v>
      </c>
      <c r="E60" s="16">
        <f>IF(B60&gt;$C$6,C60+(B60-$C$6)*(B60-$C$6)*$C$9,C60)</f>
        <v>0.010140000000000001</v>
      </c>
      <c r="F60" s="16">
        <f>E60-C60</f>
        <v>0</v>
      </c>
      <c r="G60" s="17"/>
      <c r="H60" s="16">
        <f>B60</f>
        <v>0.0008</v>
      </c>
      <c r="I60" s="16">
        <f>E60</f>
        <v>0.010140000000000001</v>
      </c>
    </row>
    <row r="61" spans="2:9" ht="12.75">
      <c r="B61" s="14">
        <v>0</v>
      </c>
      <c r="C61" s="14">
        <v>0</v>
      </c>
      <c r="D61" s="15">
        <f>IF(B61&gt;$C$6,1,0)</f>
        <v>0</v>
      </c>
      <c r="E61" s="16">
        <f>IF(B61&gt;$C$6,C61+(B61-$C$6)*(B61-$C$6)*$C$9,C61)</f>
        <v>0</v>
      </c>
      <c r="F61" s="16">
        <f>E61-C61</f>
        <v>0</v>
      </c>
      <c r="G61" s="17"/>
      <c r="H61" s="16">
        <f>B61</f>
        <v>0</v>
      </c>
      <c r="I61" s="16">
        <f>E61</f>
        <v>0</v>
      </c>
    </row>
    <row r="62" spans="2:9" ht="12.75">
      <c r="B62" s="14">
        <v>0.0007800000000000001</v>
      </c>
      <c r="C62" s="14">
        <v>-0.00638</v>
      </c>
      <c r="D62" s="15">
        <f>IF(B62&gt;$C$6,1,0)</f>
        <v>0</v>
      </c>
      <c r="E62" s="16">
        <f>IF(B62&gt;$C$6,C62+(B62-$C$6)*(B62-$C$6)*$C$9,C62)</f>
        <v>-0.00638</v>
      </c>
      <c r="F62" s="16">
        <f>E62-C62</f>
        <v>0</v>
      </c>
      <c r="G62" s="17"/>
      <c r="H62" s="16">
        <f>B62</f>
        <v>0.0007800000000000001</v>
      </c>
      <c r="I62" s="16">
        <f>E62</f>
        <v>-0.00638</v>
      </c>
    </row>
    <row r="63" spans="2:9" ht="12.75">
      <c r="B63" s="14">
        <v>0.0030900000000000003</v>
      </c>
      <c r="C63" s="14">
        <v>-0.012560000000000002</v>
      </c>
      <c r="D63" s="15">
        <f>IF(B63&gt;$C$6,1,0)</f>
        <v>0</v>
      </c>
      <c r="E63" s="16">
        <f>IF(B63&gt;$C$6,C63+(B63-$C$6)*(B63-$C$6)*$C$9,C63)</f>
        <v>-0.012560000000000002</v>
      </c>
      <c r="F63" s="16">
        <f>E63-C63</f>
        <v>0</v>
      </c>
      <c r="G63" s="17"/>
      <c r="H63" s="16">
        <f>B63</f>
        <v>0.0030900000000000003</v>
      </c>
      <c r="I63" s="16">
        <f>E63</f>
        <v>-0.012560000000000002</v>
      </c>
    </row>
    <row r="64" spans="2:9" ht="12.75">
      <c r="B64" s="14">
        <v>0.00689</v>
      </c>
      <c r="C64" s="14">
        <v>-0.01778</v>
      </c>
      <c r="D64" s="15">
        <f>IF(B64&gt;$C$6,1,0)</f>
        <v>0</v>
      </c>
      <c r="E64" s="16">
        <f>IF(B64&gt;$C$6,C64+(B64-$C$6)*(B64-$C$6)*$C$9,C64)</f>
        <v>-0.01778</v>
      </c>
      <c r="F64" s="16">
        <f>E64-C64</f>
        <v>0</v>
      </c>
      <c r="G64" s="17"/>
      <c r="H64" s="16">
        <f>B64</f>
        <v>0.00689</v>
      </c>
      <c r="I64" s="16">
        <f>E64</f>
        <v>-0.01778</v>
      </c>
    </row>
    <row r="65" spans="2:9" ht="12.75">
      <c r="B65" s="14">
        <v>0.012</v>
      </c>
      <c r="C65" s="14">
        <v>-0.023413999999999997</v>
      </c>
      <c r="D65" s="15">
        <f>IF(B65&gt;$C$6,1,0)</f>
        <v>0</v>
      </c>
      <c r="E65" s="16">
        <f>IF(B65&gt;$C$6,C65+(B65-$C$6)*(B65-$C$6)*$C$9,C65)</f>
        <v>-0.023413999999999997</v>
      </c>
      <c r="F65" s="16">
        <f>E65-C65</f>
        <v>0</v>
      </c>
      <c r="G65" s="17"/>
      <c r="H65" s="16">
        <f>B65</f>
        <v>0.012</v>
      </c>
      <c r="I65" s="16">
        <f>E65</f>
        <v>-0.023413999999999997</v>
      </c>
    </row>
    <row r="66" spans="2:9" ht="12.75">
      <c r="B66" s="14">
        <v>0.01216</v>
      </c>
      <c r="C66" s="14">
        <v>-0.023590000000000003</v>
      </c>
      <c r="D66" s="15">
        <f>IF(B66&gt;$C$6,1,0)</f>
        <v>0</v>
      </c>
      <c r="E66" s="16">
        <f>IF(B66&gt;$C$6,C66+(B66-$C$6)*(B66-$C$6)*$C$9,C66)</f>
        <v>-0.023590000000000003</v>
      </c>
      <c r="F66" s="16">
        <f>E66-C66</f>
        <v>0</v>
      </c>
      <c r="G66" s="17"/>
      <c r="H66" s="16">
        <f>B66</f>
        <v>0.01216</v>
      </c>
      <c r="I66" s="16">
        <f>E66</f>
        <v>-0.023590000000000003</v>
      </c>
    </row>
    <row r="67" spans="2:9" ht="12.75">
      <c r="B67" s="14">
        <v>0.018860000000000002</v>
      </c>
      <c r="C67" s="14">
        <v>-0.028530000000000003</v>
      </c>
      <c r="D67" s="15">
        <f>IF(B67&gt;$C$6,1,0)</f>
        <v>0</v>
      </c>
      <c r="E67" s="16">
        <f>IF(B67&gt;$C$6,C67+(B67-$C$6)*(B67-$C$6)*$C$9,C67)</f>
        <v>-0.028530000000000003</v>
      </c>
      <c r="F67" s="16">
        <f>E67-C67</f>
        <v>0</v>
      </c>
      <c r="G67" s="17"/>
      <c r="H67" s="16">
        <f>B67</f>
        <v>0.018860000000000002</v>
      </c>
      <c r="I67" s="16">
        <f>E67</f>
        <v>-0.028530000000000003</v>
      </c>
    </row>
    <row r="68" spans="2:9" ht="12.75">
      <c r="B68" s="14">
        <v>0.02695</v>
      </c>
      <c r="C68" s="14">
        <v>-0.033780000000000004</v>
      </c>
      <c r="D68" s="15">
        <f>IF(B68&gt;$C$6,1,0)</f>
        <v>0</v>
      </c>
      <c r="E68" s="16">
        <f>IF(B68&gt;$C$6,C68+(B68-$C$6)*(B68-$C$6)*$C$9,C68)</f>
        <v>-0.033780000000000004</v>
      </c>
      <c r="F68" s="16">
        <f>E68-C68</f>
        <v>0</v>
      </c>
      <c r="G68" s="17"/>
      <c r="H68" s="16">
        <f>B68</f>
        <v>0.02695</v>
      </c>
      <c r="I68" s="16">
        <f>E68</f>
        <v>-0.033780000000000004</v>
      </c>
    </row>
    <row r="69" spans="2:9" ht="12.75">
      <c r="B69" s="14">
        <v>0.036410000000000005</v>
      </c>
      <c r="C69" s="14">
        <v>-0.03867</v>
      </c>
      <c r="D69" s="15">
        <f>IF(B69&gt;$C$6,1,0)</f>
        <v>0</v>
      </c>
      <c r="E69" s="16">
        <f>IF(B69&gt;$C$6,C69+(B69-$C$6)*(B69-$C$6)*$C$9,C69)</f>
        <v>-0.03867</v>
      </c>
      <c r="F69" s="16">
        <f>E69-C69</f>
        <v>0</v>
      </c>
      <c r="G69" s="17"/>
      <c r="H69" s="16">
        <f>B69</f>
        <v>0.036410000000000005</v>
      </c>
      <c r="I69" s="16">
        <f>E69</f>
        <v>-0.03867</v>
      </c>
    </row>
    <row r="70" spans="2:9" ht="12.75">
      <c r="B70" s="14">
        <v>0.04719</v>
      </c>
      <c r="C70" s="14">
        <v>-0.043410000000000004</v>
      </c>
      <c r="D70" s="15">
        <f>IF(B70&gt;$C$6,1,0)</f>
        <v>0</v>
      </c>
      <c r="E70" s="16">
        <f>IF(B70&gt;$C$6,C70+(B70-$C$6)*(B70-$C$6)*$C$9,C70)</f>
        <v>-0.043410000000000004</v>
      </c>
      <c r="F70" s="16">
        <f>E70-C70</f>
        <v>0</v>
      </c>
      <c r="G70" s="17"/>
      <c r="H70" s="16">
        <f>B70</f>
        <v>0.04719</v>
      </c>
      <c r="I70" s="16">
        <f>E70</f>
        <v>-0.043410000000000004</v>
      </c>
    </row>
    <row r="71" spans="2:9" ht="12.75">
      <c r="B71" s="14">
        <v>0.055</v>
      </c>
      <c r="C71" s="14">
        <v>-0.046348</v>
      </c>
      <c r="D71" s="15">
        <f>IF(B71&gt;$C$6,1,0)</f>
        <v>0</v>
      </c>
      <c r="E71" s="16">
        <f>IF(B71&gt;$C$6,C71+(B71-$C$6)*(B71-$C$6)*$C$9,C71)</f>
        <v>-0.046348</v>
      </c>
      <c r="F71" s="16">
        <f>E71-C71</f>
        <v>0</v>
      </c>
      <c r="G71" s="17"/>
      <c r="H71" s="16">
        <f>B71</f>
        <v>0.055</v>
      </c>
      <c r="I71" s="16">
        <f>E71</f>
        <v>-0.046348</v>
      </c>
    </row>
    <row r="72" spans="2:9" ht="12.75">
      <c r="B72" s="14">
        <v>0.05926000000000001</v>
      </c>
      <c r="C72" s="14">
        <v>-0.047950000000000007</v>
      </c>
      <c r="D72" s="15">
        <f>IF(B72&gt;$C$6,1,0)</f>
        <v>0</v>
      </c>
      <c r="E72" s="16">
        <f>IF(B72&gt;$C$6,C72+(B72-$C$6)*(B72-$C$6)*$C$9,C72)</f>
        <v>-0.047950000000000007</v>
      </c>
      <c r="F72" s="16">
        <f>E72-C72</f>
        <v>0</v>
      </c>
      <c r="G72" s="17"/>
      <c r="H72" s="16">
        <f>B72</f>
        <v>0.05926000000000001</v>
      </c>
      <c r="I72" s="16">
        <f>E72</f>
        <v>-0.047950000000000007</v>
      </c>
    </row>
    <row r="73" spans="2:9" ht="12.75">
      <c r="B73" s="14">
        <v>0.07258</v>
      </c>
      <c r="C73" s="14">
        <v>-0.0522</v>
      </c>
      <c r="D73" s="15">
        <f>IF(B73&gt;$C$6,1,0)</f>
        <v>0</v>
      </c>
      <c r="E73" s="16">
        <f>IF(B73&gt;$C$6,C73+(B73-$C$6)*(B73-$C$6)*$C$9,C73)</f>
        <v>-0.0522</v>
      </c>
      <c r="F73" s="16">
        <f>E73-C73</f>
        <v>0</v>
      </c>
      <c r="G73" s="17"/>
      <c r="H73" s="16">
        <f>B73</f>
        <v>0.07258</v>
      </c>
      <c r="I73" s="16">
        <f>E73</f>
        <v>-0.0522</v>
      </c>
    </row>
    <row r="74" spans="2:9" ht="12.75">
      <c r="B74" s="14">
        <v>0.08711</v>
      </c>
      <c r="C74" s="14">
        <v>-0.05611000000000001</v>
      </c>
      <c r="D74" s="15">
        <f>IF(B74&gt;$C$6,1,0)</f>
        <v>0</v>
      </c>
      <c r="E74" s="16">
        <f>IF(B74&gt;$C$6,C74+(B74-$C$6)*(B74-$C$6)*$C$9,C74)</f>
        <v>-0.05611000000000001</v>
      </c>
      <c r="F74" s="16">
        <f>E74-C74</f>
        <v>0</v>
      </c>
      <c r="G74" s="17"/>
      <c r="H74" s="16">
        <f>B74</f>
        <v>0.08711</v>
      </c>
      <c r="I74" s="16">
        <f>E74</f>
        <v>-0.05611000000000001</v>
      </c>
    </row>
    <row r="75" spans="2:9" ht="12.75">
      <c r="B75" s="14">
        <v>0.10283</v>
      </c>
      <c r="C75" s="14">
        <v>-0.059620000000000006</v>
      </c>
      <c r="D75" s="15">
        <f>IF(B75&gt;$C$6,1,0)</f>
        <v>0</v>
      </c>
      <c r="E75" s="16">
        <f>IF(B75&gt;$C$6,C75+(B75-$C$6)*(B75-$C$6)*$C$9,C75)</f>
        <v>-0.059620000000000006</v>
      </c>
      <c r="F75" s="16">
        <f>E75-C75</f>
        <v>0</v>
      </c>
      <c r="G75" s="17"/>
      <c r="H75" s="16">
        <f>B75</f>
        <v>0.10283</v>
      </c>
      <c r="I75" s="16">
        <f>E75</f>
        <v>-0.059620000000000006</v>
      </c>
    </row>
    <row r="76" spans="2:9" ht="12.75">
      <c r="B76" s="14">
        <v>0.11967000000000001</v>
      </c>
      <c r="C76" s="14">
        <v>-0.06268</v>
      </c>
      <c r="D76" s="15">
        <f>IF(B76&gt;$C$6,1,0)</f>
        <v>0</v>
      </c>
      <c r="E76" s="16">
        <f>IF(B76&gt;$C$6,C76+(B76-$C$6)*(B76-$C$6)*$C$9,C76)</f>
        <v>-0.06268</v>
      </c>
      <c r="F76" s="16">
        <f>E76-C76</f>
        <v>0</v>
      </c>
      <c r="G76" s="17"/>
      <c r="H76" s="16">
        <f>B76</f>
        <v>0.11967000000000001</v>
      </c>
      <c r="I76" s="16">
        <f>E76</f>
        <v>-0.06268</v>
      </c>
    </row>
    <row r="77" spans="2:9" ht="12.75">
      <c r="B77" s="14">
        <v>0.13762000000000002</v>
      </c>
      <c r="C77" s="14">
        <v>-0.06527000000000001</v>
      </c>
      <c r="D77" s="15">
        <f>IF(B77&gt;$C$6,1,0)</f>
        <v>0</v>
      </c>
      <c r="E77" s="16">
        <f>IF(B77&gt;$C$6,C77+(B77-$C$6)*(B77-$C$6)*$C$9,C77)</f>
        <v>-0.06527000000000001</v>
      </c>
      <c r="F77" s="16">
        <f>E77-C77</f>
        <v>0</v>
      </c>
      <c r="G77" s="17"/>
      <c r="H77" s="16">
        <f>B77</f>
        <v>0.13762000000000002</v>
      </c>
      <c r="I77" s="16">
        <f>E77</f>
        <v>-0.06527000000000001</v>
      </c>
    </row>
    <row r="78" spans="2:9" ht="12.75">
      <c r="B78" s="14">
        <v>0.15662</v>
      </c>
      <c r="C78" s="14">
        <v>-0.06734000000000001</v>
      </c>
      <c r="D78" s="15">
        <f>IF(B78&gt;$C$6,1,0)</f>
        <v>0</v>
      </c>
      <c r="E78" s="16">
        <f>IF(B78&gt;$C$6,C78+(B78-$C$6)*(B78-$C$6)*$C$9,C78)</f>
        <v>-0.06734000000000001</v>
      </c>
      <c r="F78" s="16">
        <f>E78-C78</f>
        <v>0</v>
      </c>
      <c r="G78" s="17"/>
      <c r="H78" s="16">
        <f>B78</f>
        <v>0.15662</v>
      </c>
      <c r="I78" s="16">
        <f>E78</f>
        <v>-0.06734000000000001</v>
      </c>
    </row>
    <row r="79" spans="2:9" ht="12.75">
      <c r="B79" s="14">
        <v>0.17664000000000002</v>
      </c>
      <c r="C79" s="14">
        <v>-0.0689</v>
      </c>
      <c r="D79" s="15">
        <f>IF(B79&gt;$C$6,1,0)</f>
        <v>0</v>
      </c>
      <c r="E79" s="16">
        <f>IF(B79&gt;$C$6,C79+(B79-$C$6)*(B79-$C$6)*$C$9,C79)</f>
        <v>-0.0689</v>
      </c>
      <c r="F79" s="16">
        <f>E79-C79</f>
        <v>0</v>
      </c>
      <c r="G79" s="17"/>
      <c r="H79" s="16">
        <f>B79</f>
        <v>0.17664000000000002</v>
      </c>
      <c r="I79" s="16">
        <f>E79</f>
        <v>-0.0689</v>
      </c>
    </row>
    <row r="80" spans="2:9" ht="12.75">
      <c r="B80" s="14">
        <v>0.19762000000000002</v>
      </c>
      <c r="C80" s="14">
        <v>-0.06995000000000001</v>
      </c>
      <c r="D80" s="15">
        <f>IF(B80&gt;$C$6,1,0)</f>
        <v>0</v>
      </c>
      <c r="E80" s="16">
        <f>IF(B80&gt;$C$6,C80+(B80-$C$6)*(B80-$C$6)*$C$9,C80)</f>
        <v>-0.06995000000000001</v>
      </c>
      <c r="F80" s="16">
        <f>E80-C80</f>
        <v>0</v>
      </c>
      <c r="G80" s="17"/>
      <c r="H80" s="16">
        <f>B80</f>
        <v>0.19762000000000002</v>
      </c>
      <c r="I80" s="16">
        <f>E80</f>
        <v>-0.06995000000000001</v>
      </c>
    </row>
    <row r="81" spans="2:9" ht="12.75">
      <c r="B81" s="14">
        <v>0.21954</v>
      </c>
      <c r="C81" s="14">
        <v>-0.07049000000000001</v>
      </c>
      <c r="D81" s="15">
        <f>IF(B81&gt;$C$6,1,0)</f>
        <v>0</v>
      </c>
      <c r="E81" s="16">
        <f>IF(B81&gt;$C$6,C81+(B81-$C$6)*(B81-$C$6)*$C$9,C81)</f>
        <v>-0.07049000000000001</v>
      </c>
      <c r="F81" s="16">
        <f>E81-C81</f>
        <v>0</v>
      </c>
      <c r="G81" s="17"/>
      <c r="H81" s="16">
        <f>B81</f>
        <v>0.21954</v>
      </c>
      <c r="I81" s="16">
        <f>E81</f>
        <v>-0.07049000000000001</v>
      </c>
    </row>
    <row r="82" spans="2:9" ht="12.75">
      <c r="B82" s="14">
        <v>0.24233000000000002</v>
      </c>
      <c r="C82" s="14">
        <v>-0.07057000000000001</v>
      </c>
      <c r="D82" s="15">
        <f>IF(B82&gt;$C$6,1,0)</f>
        <v>0</v>
      </c>
      <c r="E82" s="16">
        <f>IF(B82&gt;$C$6,C82+(B82-$C$6)*(B82-$C$6)*$C$9,C82)</f>
        <v>-0.07057000000000001</v>
      </c>
      <c r="F82" s="16">
        <f>E82-C82</f>
        <v>0</v>
      </c>
      <c r="G82" s="17"/>
      <c r="H82" s="16">
        <f>B82</f>
        <v>0.24233000000000002</v>
      </c>
      <c r="I82" s="16">
        <f>E82</f>
        <v>-0.07057000000000001</v>
      </c>
    </row>
    <row r="83" spans="2:9" ht="12.75">
      <c r="B83" s="14">
        <v>0.26596000000000003</v>
      </c>
      <c r="C83" s="14">
        <v>-0.07022</v>
      </c>
      <c r="D83" s="15">
        <f>IF(B83&gt;$C$6,1,0)</f>
        <v>0</v>
      </c>
      <c r="E83" s="16">
        <f>IF(B83&gt;$C$6,C83+(B83-$C$6)*(B83-$C$6)*$C$9,C83)</f>
        <v>-0.07022</v>
      </c>
      <c r="F83" s="16">
        <f>E83-C83</f>
        <v>0</v>
      </c>
      <c r="G83" s="17"/>
      <c r="H83" s="16">
        <f>B83</f>
        <v>0.26596000000000003</v>
      </c>
      <c r="I83" s="16">
        <f>E83</f>
        <v>-0.07022</v>
      </c>
    </row>
    <row r="84" spans="2:9" ht="12.75">
      <c r="B84" s="14">
        <v>0.29037</v>
      </c>
      <c r="C84" s="14">
        <v>-0.06945000000000001</v>
      </c>
      <c r="D84" s="15">
        <f>IF(B84&gt;$C$6,1,0)</f>
        <v>0</v>
      </c>
      <c r="E84" s="16">
        <f>IF(B84&gt;$C$6,C84+(B84-$C$6)*(B84-$C$6)*$C$9,C84)</f>
        <v>-0.06945000000000001</v>
      </c>
      <c r="F84" s="16">
        <f>E84-C84</f>
        <v>0</v>
      </c>
      <c r="G84" s="17"/>
      <c r="H84" s="16">
        <f>B84</f>
        <v>0.29037</v>
      </c>
      <c r="I84" s="16">
        <f>E84</f>
        <v>-0.06945000000000001</v>
      </c>
    </row>
    <row r="85" spans="2:9" ht="12.75">
      <c r="B85" s="14">
        <v>0.31553000000000003</v>
      </c>
      <c r="C85" s="14">
        <v>-0.0683</v>
      </c>
      <c r="D85" s="15">
        <f>IF(B85&gt;$C$6,1,0)</f>
        <v>0</v>
      </c>
      <c r="E85" s="16">
        <f>IF(B85&gt;$C$6,C85+(B85-$C$6)*(B85-$C$6)*$C$9,C85)</f>
        <v>-0.0683</v>
      </c>
      <c r="F85" s="16">
        <f>E85-C85</f>
        <v>0</v>
      </c>
      <c r="G85" s="17"/>
      <c r="H85" s="16">
        <f>B85</f>
        <v>0.31553000000000003</v>
      </c>
      <c r="I85" s="16">
        <f>E85</f>
        <v>-0.0683</v>
      </c>
    </row>
    <row r="86" spans="2:9" ht="12.75">
      <c r="B86" s="14">
        <v>0.34137</v>
      </c>
      <c r="C86" s="14">
        <v>-0.0668</v>
      </c>
      <c r="D86" s="15">
        <f>IF(B86&gt;$C$6,1,0)</f>
        <v>0</v>
      </c>
      <c r="E86" s="16">
        <f>IF(B86&gt;$C$6,C86+(B86-$C$6)*(B86-$C$6)*$C$9,C86)</f>
        <v>-0.0668</v>
      </c>
      <c r="F86" s="16">
        <f>E86-C86</f>
        <v>0</v>
      </c>
      <c r="G86" s="17"/>
      <c r="H86" s="16">
        <f>B86</f>
        <v>0.34137</v>
      </c>
      <c r="I86" s="16">
        <f>E86</f>
        <v>-0.0668</v>
      </c>
    </row>
    <row r="87" spans="2:9" ht="12.75">
      <c r="B87" s="14">
        <v>0.36784000000000006</v>
      </c>
      <c r="C87" s="14">
        <v>-0.06496</v>
      </c>
      <c r="D87" s="15">
        <f>IF(B87&gt;$C$6,1,0)</f>
        <v>0</v>
      </c>
      <c r="E87" s="16">
        <f>IF(B87&gt;$C$6,C87+(B87-$C$6)*(B87-$C$6)*$C$9,C87)</f>
        <v>-0.06496</v>
      </c>
      <c r="F87" s="16">
        <f>E87-C87</f>
        <v>0</v>
      </c>
      <c r="G87" s="17"/>
      <c r="H87" s="16">
        <f>B87</f>
        <v>0.36784000000000006</v>
      </c>
      <c r="I87" s="16">
        <f>E87</f>
        <v>-0.06496</v>
      </c>
    </row>
    <row r="88" spans="2:9" ht="12.75">
      <c r="B88" s="14">
        <v>0.39490000000000003</v>
      </c>
      <c r="C88" s="14">
        <v>-0.06284000000000001</v>
      </c>
      <c r="D88" s="15">
        <f>IF(B88&gt;$C$6,1,0)</f>
        <v>0</v>
      </c>
      <c r="E88" s="16">
        <f>IF(B88&gt;$C$6,C88+(B88-$C$6)*(B88-$C$6)*$C$9,C88)</f>
        <v>-0.06284000000000001</v>
      </c>
      <c r="F88" s="16">
        <f>E88-C88</f>
        <v>0</v>
      </c>
      <c r="G88" s="17"/>
      <c r="H88" s="16">
        <f>B88</f>
        <v>0.39490000000000003</v>
      </c>
      <c r="I88" s="16">
        <f>E88</f>
        <v>-0.06284000000000001</v>
      </c>
    </row>
    <row r="89" spans="2:9" ht="12.75">
      <c r="B89" s="14">
        <v>0.42248</v>
      </c>
      <c r="C89" s="14">
        <v>-0.06044000000000001</v>
      </c>
      <c r="D89" s="15">
        <f>IF(B89&gt;$C$6,1,0)</f>
        <v>0</v>
      </c>
      <c r="E89" s="16">
        <f>IF(B89&gt;$C$6,C89+(B89-$C$6)*(B89-$C$6)*$C$9,C89)</f>
        <v>-0.06044000000000001</v>
      </c>
      <c r="F89" s="16">
        <f>E89-C89</f>
        <v>0</v>
      </c>
      <c r="G89" s="17"/>
      <c r="H89" s="16">
        <f>B89</f>
        <v>0.42248</v>
      </c>
      <c r="I89" s="16">
        <f>E89</f>
        <v>-0.06044000000000001</v>
      </c>
    </row>
    <row r="90" spans="2:9" ht="12.75">
      <c r="B90" s="14">
        <v>0.45052000000000003</v>
      </c>
      <c r="C90" s="14">
        <v>-0.05781000000000001</v>
      </c>
      <c r="D90" s="15">
        <f>IF(B90&gt;$C$6,1,0)</f>
        <v>0</v>
      </c>
      <c r="E90" s="16">
        <f>IF(B90&gt;$C$6,C90+(B90-$C$6)*(B90-$C$6)*$C$9,C90)</f>
        <v>-0.05781000000000001</v>
      </c>
      <c r="F90" s="16">
        <f>E90-C90</f>
        <v>0</v>
      </c>
      <c r="G90" s="17"/>
      <c r="H90" s="16">
        <f>B90</f>
        <v>0.45052000000000003</v>
      </c>
      <c r="I90" s="16">
        <f>E90</f>
        <v>-0.05781000000000001</v>
      </c>
    </row>
    <row r="91" spans="2:9" ht="12.75">
      <c r="B91" s="14">
        <v>0.47897000000000006</v>
      </c>
      <c r="C91" s="14">
        <v>-0.05501</v>
      </c>
      <c r="D91" s="15">
        <f>IF(B91&gt;$C$6,1,0)</f>
        <v>0</v>
      </c>
      <c r="E91" s="16">
        <f>IF(B91&gt;$C$6,C91+(B91-$C$6)*(B91-$C$6)*$C$9,C91)</f>
        <v>-0.05501</v>
      </c>
      <c r="F91" s="16">
        <f>E91-C91</f>
        <v>0</v>
      </c>
      <c r="G91" s="17"/>
      <c r="H91" s="16">
        <f>B91</f>
        <v>0.47897000000000006</v>
      </c>
      <c r="I91" s="16">
        <f>E91</f>
        <v>-0.05501</v>
      </c>
    </row>
    <row r="92" spans="2:9" ht="12.75">
      <c r="B92" s="14">
        <v>0.50775</v>
      </c>
      <c r="C92" s="14">
        <v>-0.05203000000000001</v>
      </c>
      <c r="D92" s="15">
        <f>IF(B92&gt;$C$6,1,0)</f>
        <v>0</v>
      </c>
      <c r="E92" s="16">
        <f>IF(B92&gt;$C$6,C92+(B92-$C$6)*(B92-$C$6)*$C$9,C92)</f>
        <v>-0.05203000000000001</v>
      </c>
      <c r="F92" s="16">
        <f>E92-C92</f>
        <v>0</v>
      </c>
      <c r="G92" s="17"/>
      <c r="H92" s="16">
        <f>B92</f>
        <v>0.50775</v>
      </c>
      <c r="I92" s="16">
        <f>E92</f>
        <v>-0.05203000000000001</v>
      </c>
    </row>
    <row r="93" spans="2:9" ht="12.75">
      <c r="B93" s="14">
        <v>0.5368200000000001</v>
      </c>
      <c r="C93" s="14">
        <v>-0.048830000000000005</v>
      </c>
      <c r="D93" s="15">
        <f>IF(B93&gt;$C$6,1,0)</f>
        <v>0</v>
      </c>
      <c r="E93" s="16">
        <f>IF(B93&gt;$C$6,C93+(B93-$C$6)*(B93-$C$6)*$C$9,C93)</f>
        <v>-0.048830000000000005</v>
      </c>
      <c r="F93" s="16">
        <f>E93-C93</f>
        <v>0</v>
      </c>
      <c r="G93" s="17"/>
      <c r="H93" s="16">
        <f>B93</f>
        <v>0.5368200000000001</v>
      </c>
      <c r="I93" s="16">
        <f>E93</f>
        <v>-0.048830000000000005</v>
      </c>
    </row>
    <row r="94" spans="2:9" ht="12.75">
      <c r="B94" s="14">
        <v>0.56608</v>
      </c>
      <c r="C94" s="14">
        <v>-0.04544</v>
      </c>
      <c r="D94" s="15">
        <f>IF(B94&gt;$C$6,1,0)</f>
        <v>0</v>
      </c>
      <c r="E94" s="16">
        <f>IF(B94&gt;$C$6,C94+(B94-$C$6)*(B94-$C$6)*$C$9,C94)</f>
        <v>-0.04544</v>
      </c>
      <c r="F94" s="16">
        <f>E94-C94</f>
        <v>0</v>
      </c>
      <c r="G94" s="17"/>
      <c r="H94" s="16">
        <f>B94</f>
        <v>0.56608</v>
      </c>
      <c r="I94" s="16">
        <f>E94</f>
        <v>-0.04544</v>
      </c>
    </row>
    <row r="95" spans="2:9" ht="12.75">
      <c r="B95" s="14">
        <v>0.59548</v>
      </c>
      <c r="C95" s="14">
        <v>-0.041920000000000006</v>
      </c>
      <c r="D95" s="15">
        <f>IF(B95&gt;$C$6,1,0)</f>
        <v>0</v>
      </c>
      <c r="E95" s="16">
        <f>IF(B95&gt;$C$6,C95+(B95-$C$6)*(B95-$C$6)*$C$9,C95)</f>
        <v>-0.041920000000000006</v>
      </c>
      <c r="F95" s="16">
        <f>E95-C95</f>
        <v>0</v>
      </c>
      <c r="G95" s="17"/>
      <c r="H95" s="16">
        <f>B95</f>
        <v>0.59548</v>
      </c>
      <c r="I95" s="16">
        <f>E95</f>
        <v>-0.041920000000000006</v>
      </c>
    </row>
    <row r="96" spans="2:9" ht="12.75">
      <c r="B96" s="14">
        <v>0.6249300000000001</v>
      </c>
      <c r="C96" s="14">
        <v>-0.03832</v>
      </c>
      <c r="D96" s="15">
        <f>IF(B96&gt;$C$6,1,0)</f>
        <v>1</v>
      </c>
      <c r="E96" s="16">
        <f>IF(B96&gt;$C$6,C96+(B96-$C$6)*(B96-$C$6)*$C$9,C96)</f>
        <v>-0.038261733915625</v>
      </c>
      <c r="F96" s="16">
        <f>E96-C96</f>
        <v>5.8266084375001304E-05</v>
      </c>
      <c r="G96" s="17"/>
      <c r="H96" s="16">
        <f>B96</f>
        <v>0.6249300000000001</v>
      </c>
      <c r="I96" s="16">
        <f>E96</f>
        <v>-0.038261733915625</v>
      </c>
    </row>
    <row r="97" spans="2:9" ht="12.75">
      <c r="B97" s="14">
        <v>0.6543500000000001</v>
      </c>
      <c r="C97" s="14">
        <v>-0.0347</v>
      </c>
      <c r="D97" s="15">
        <f>IF(B97&gt;$C$6,1,0)</f>
        <v>1</v>
      </c>
      <c r="E97" s="16">
        <f>IF(B97&gt;$C$6,C97+(B97-$C$6)*(B97-$C$6)*$C$9,C97)</f>
        <v>-0.034423069765625</v>
      </c>
      <c r="F97" s="16">
        <f>E97-C97</f>
        <v>0.0002769302343750002</v>
      </c>
      <c r="G97" s="17"/>
      <c r="H97" s="16">
        <f>B97</f>
        <v>0.6543500000000001</v>
      </c>
      <c r="I97" s="16">
        <f>E97</f>
        <v>-0.034423069765625</v>
      </c>
    </row>
    <row r="98" spans="2:9" ht="12.75">
      <c r="B98" s="14">
        <v>0.68366</v>
      </c>
      <c r="C98" s="14">
        <v>-0.031120000000000002</v>
      </c>
      <c r="D98" s="15">
        <f>IF(B98&gt;$C$6,1,0)</f>
        <v>1</v>
      </c>
      <c r="E98" s="16">
        <f>IF(B98&gt;$C$6,C98+(B98-$C$6)*(B98-$C$6)*$C$9,C98)</f>
        <v>-0.030463844162500003</v>
      </c>
      <c r="F98" s="16">
        <f>E98-C98</f>
        <v>0.0006561558374999985</v>
      </c>
      <c r="G98" s="17"/>
      <c r="H98" s="16">
        <f>B98</f>
        <v>0.68366</v>
      </c>
      <c r="I98" s="16">
        <f>E98</f>
        <v>-0.030463844162500003</v>
      </c>
    </row>
    <row r="99" spans="2:9" ht="12.75">
      <c r="B99" s="14">
        <v>0.7127600000000001</v>
      </c>
      <c r="C99" s="14">
        <v>-0.02764</v>
      </c>
      <c r="D99" s="15">
        <f>IF(B99&gt;$C$6,1,0)</f>
        <v>1</v>
      </c>
      <c r="E99" s="16">
        <f>IF(B99&gt;$C$6,C99+(B99-$C$6)*(B99-$C$6)*$C$9,C99)</f>
        <v>-0.02644798585</v>
      </c>
      <c r="F99" s="16">
        <f>E99-C99</f>
        <v>0.0011920141500000002</v>
      </c>
      <c r="G99" s="17"/>
      <c r="H99" s="16">
        <f>B99</f>
        <v>0.7127600000000001</v>
      </c>
      <c r="I99" s="16">
        <f>E99</f>
        <v>-0.02644798585</v>
      </c>
    </row>
    <row r="100" spans="2:9" ht="12.75">
      <c r="B100" s="14">
        <v>0.7415400000000001</v>
      </c>
      <c r="C100" s="14">
        <v>-0.02432</v>
      </c>
      <c r="D100" s="15">
        <f>IF(B100&gt;$C$6,1,0)</f>
        <v>1</v>
      </c>
      <c r="E100" s="16">
        <f>IF(B100&gt;$C$6,C100+(B100-$C$6)*(B100-$C$6)*$C$9,C100)</f>
        <v>-0.0224418526625</v>
      </c>
      <c r="F100" s="16">
        <f>E100-C100</f>
        <v>0.0018781473375000003</v>
      </c>
      <c r="G100" s="17"/>
      <c r="H100" s="16">
        <f>B100</f>
        <v>0.7415400000000001</v>
      </c>
      <c r="I100" s="16">
        <f>E100</f>
        <v>-0.0224418526625</v>
      </c>
    </row>
    <row r="101" spans="2:9" ht="12.75">
      <c r="B101" s="14">
        <v>0.7699100000000001</v>
      </c>
      <c r="C101" s="14">
        <v>-0.0212</v>
      </c>
      <c r="D101" s="15">
        <f>IF(B101&gt;$C$6,1,0)</f>
        <v>1</v>
      </c>
      <c r="E101" s="16">
        <f>IF(B101&gt;$C$6,C101+(B101-$C$6)*(B101-$C$6)*$C$9,C101)</f>
        <v>-0.018493492990625</v>
      </c>
      <c r="F101" s="16">
        <f>E101-C101</f>
        <v>0.002706507009375001</v>
      </c>
      <c r="G101" s="17"/>
      <c r="H101" s="16">
        <f>B101</f>
        <v>0.7699100000000001</v>
      </c>
      <c r="I101" s="16">
        <f>E101</f>
        <v>-0.018493492990625</v>
      </c>
    </row>
    <row r="102" spans="2:9" ht="12.75">
      <c r="B102" s="14">
        <v>0.7977400000000001</v>
      </c>
      <c r="C102" s="14">
        <v>-0.01831</v>
      </c>
      <c r="D102" s="15">
        <f>IF(B102&gt;$C$6,1,0)</f>
        <v>1</v>
      </c>
      <c r="E102" s="16">
        <f>IF(B102&gt;$C$6,C102+(B102-$C$6)*(B102-$C$6)*$C$9,C102)</f>
        <v>-0.014644271162499996</v>
      </c>
      <c r="F102" s="16">
        <f>E102-C102</f>
        <v>0.0036657288375000034</v>
      </c>
      <c r="G102" s="17"/>
      <c r="H102" s="16">
        <f>B102</f>
        <v>0.7977400000000001</v>
      </c>
      <c r="I102" s="16">
        <f>E102</f>
        <v>-0.014644271162499996</v>
      </c>
    </row>
    <row r="103" spans="2:9" ht="12.75">
      <c r="B103" s="14">
        <v>0.8249000000000001</v>
      </c>
      <c r="C103" s="14">
        <v>-0.01565</v>
      </c>
      <c r="D103" s="15">
        <f>IF(B103&gt;$C$6,1,0)</f>
        <v>1</v>
      </c>
      <c r="E103" s="16">
        <f>IF(B103&gt;$C$6,C103+(B103-$C$6)*(B103-$C$6)*$C$9,C103)</f>
        <v>-0.0109081240625</v>
      </c>
      <c r="F103" s="16">
        <f>E103-C103</f>
        <v>0.004741875937500001</v>
      </c>
      <c r="G103" s="17"/>
      <c r="H103" s="16">
        <f>B103</f>
        <v>0.8249000000000001</v>
      </c>
      <c r="I103" s="16">
        <f>E103</f>
        <v>-0.0109081240625</v>
      </c>
    </row>
    <row r="104" spans="2:9" ht="12.75">
      <c r="B104" s="14">
        <v>0.8512400000000001</v>
      </c>
      <c r="C104" s="14">
        <v>-0.01322</v>
      </c>
      <c r="D104" s="15">
        <f>IF(B104&gt;$C$6,1,0)</f>
        <v>1</v>
      </c>
      <c r="E104" s="16">
        <f>IF(B104&gt;$C$6,C104+(B104-$C$6)*(B104-$C$6)*$C$9,C104)</f>
        <v>-0.0073023558499999966</v>
      </c>
      <c r="F104" s="16">
        <f>E104-C104</f>
        <v>0.005917644150000004</v>
      </c>
      <c r="G104" s="17"/>
      <c r="H104" s="16">
        <f>B104</f>
        <v>0.8512400000000001</v>
      </c>
      <c r="I104" s="16">
        <f>E104</f>
        <v>-0.0073023558499999966</v>
      </c>
    </row>
    <row r="105" spans="2:9" ht="12.75">
      <c r="B105" s="14">
        <v>0.8765900000000001</v>
      </c>
      <c r="C105" s="14">
        <v>-0.01097</v>
      </c>
      <c r="D105" s="15">
        <f>IF(B105&gt;$C$6,1,0)</f>
        <v>1</v>
      </c>
      <c r="E105" s="16">
        <f>IF(B105&gt;$C$6,C105+(B105-$C$6)*(B105-$C$6)*$C$9,C105)</f>
        <v>-0.0037979348656249964</v>
      </c>
      <c r="F105" s="16">
        <f>E105-C105</f>
        <v>0.007172065134375004</v>
      </c>
      <c r="G105" s="17"/>
      <c r="H105" s="16">
        <f>B105</f>
        <v>0.8765900000000001</v>
      </c>
      <c r="I105" s="16">
        <f>E105</f>
        <v>-0.0037979348656249964</v>
      </c>
    </row>
    <row r="106" spans="2:9" ht="12.75">
      <c r="B106" s="14">
        <v>0.90075</v>
      </c>
      <c r="C106" s="14">
        <v>-0.008870000000000001</v>
      </c>
      <c r="D106" s="15">
        <f>IF(B106&gt;$C$6,1,0)</f>
        <v>1</v>
      </c>
      <c r="E106" s="16">
        <f>IF(B106&gt;$C$6,C106+(B106-$C$6)*(B106-$C$6)*$C$9,C106)</f>
        <v>-0.0003902597656249996</v>
      </c>
      <c r="F106" s="16">
        <f>E106-C106</f>
        <v>0.008479740234375002</v>
      </c>
      <c r="G106" s="17"/>
      <c r="H106" s="16">
        <f>B106</f>
        <v>0.90075</v>
      </c>
      <c r="I106" s="16">
        <f>E106</f>
        <v>-0.0003902597656249996</v>
      </c>
    </row>
    <row r="107" spans="2:9" ht="12.75">
      <c r="B107" s="14">
        <v>0.9235000000000001</v>
      </c>
      <c r="C107" s="14">
        <v>-0.00691</v>
      </c>
      <c r="D107" s="15">
        <f>IF(B107&gt;$C$6,1,0)</f>
        <v>1</v>
      </c>
      <c r="E107" s="16">
        <f>IF(B107&gt;$C$6,C107+(B107-$C$6)*(B107-$C$6)*$C$9,C107)</f>
        <v>0.002901148437500005</v>
      </c>
      <c r="F107" s="16">
        <f>E107-C107</f>
        <v>0.009811148437500005</v>
      </c>
      <c r="G107" s="17"/>
      <c r="H107" s="16">
        <f>B107</f>
        <v>0.9235000000000001</v>
      </c>
      <c r="I107" s="16">
        <f>E107</f>
        <v>0.002901148437500005</v>
      </c>
    </row>
    <row r="108" spans="2:9" ht="12.75">
      <c r="B108" s="14">
        <v>0.9445500000000001</v>
      </c>
      <c r="C108" s="14">
        <v>-0.005090000000000001</v>
      </c>
      <c r="D108" s="15">
        <f>IF(B108&gt;$C$6,1,0)</f>
        <v>1</v>
      </c>
      <c r="E108" s="16">
        <f>IF(B108&gt;$C$6,C108+(B108-$C$6)*(B108-$C$6)*$C$9,C108)</f>
        <v>0.006039503359375005</v>
      </c>
      <c r="F108" s="16">
        <f>E108-C108</f>
        <v>0.011129503359375006</v>
      </c>
      <c r="G108" s="17"/>
      <c r="H108" s="16">
        <f>B108</f>
        <v>0.9445500000000001</v>
      </c>
      <c r="I108" s="16">
        <f>E108</f>
        <v>0.006039503359375005</v>
      </c>
    </row>
    <row r="109" spans="2:9" ht="12.75">
      <c r="B109" s="14">
        <v>0.96352</v>
      </c>
      <c r="C109" s="14">
        <v>-0.0034100000000000003</v>
      </c>
      <c r="D109" s="15">
        <f>IF(B109&gt;$C$6,1,0)</f>
        <v>1</v>
      </c>
      <c r="E109" s="16">
        <f>IF(B109&gt;$C$6,C109+(B109-$C$6)*(B109-$C$6)*$C$9,C109)</f>
        <v>0.008978761600000003</v>
      </c>
      <c r="F109" s="16">
        <f>E109-C109</f>
        <v>0.012388761600000003</v>
      </c>
      <c r="G109" s="17"/>
      <c r="H109" s="16">
        <f>B109</f>
        <v>0.96352</v>
      </c>
      <c r="I109" s="16">
        <f>E109</f>
        <v>0.008978761600000003</v>
      </c>
    </row>
    <row r="110" spans="2:9" ht="12.75">
      <c r="B110" s="14">
        <v>0.97989</v>
      </c>
      <c r="C110" s="14">
        <v>-0.0019100000000000002</v>
      </c>
      <c r="D110" s="15">
        <f>IF(B110&gt;$C$6,1,0)</f>
        <v>1</v>
      </c>
      <c r="E110" s="16">
        <f>IF(B110&gt;$C$6,C110+(B110-$C$6)*(B110-$C$6)*$C$9,C110)</f>
        <v>0.011619663634375001</v>
      </c>
      <c r="F110" s="16">
        <f>E110-C110</f>
        <v>0.013529663634375001</v>
      </c>
      <c r="G110" s="18"/>
      <c r="H110" s="16">
        <f>B110</f>
        <v>0.97989</v>
      </c>
      <c r="I110" s="16">
        <f>E110</f>
        <v>0.011619663634375001</v>
      </c>
    </row>
    <row r="111" spans="2:9" ht="12.75">
      <c r="B111" s="14">
        <v>0.9928</v>
      </c>
      <c r="C111" s="14">
        <v>-0.0006900000000000001</v>
      </c>
      <c r="D111" s="15">
        <f>IF(B111&gt;$C$6,1,0)</f>
        <v>1</v>
      </c>
      <c r="E111" s="16">
        <f>IF(B111&gt;$C$6,C111+(B111-$C$6)*(B111-$C$6)*$C$9,C111)</f>
        <v>0.01377486</v>
      </c>
      <c r="F111" s="16">
        <f>E111-C111</f>
        <v>0.01446486</v>
      </c>
      <c r="G111" s="18"/>
      <c r="H111" s="16">
        <f>B111</f>
        <v>0.9928</v>
      </c>
      <c r="I111" s="16">
        <f>E111</f>
        <v>0.01377486</v>
      </c>
    </row>
    <row r="112" spans="2:9" ht="12.75">
      <c r="B112" s="14">
        <v>1</v>
      </c>
      <c r="C112" s="14">
        <v>0</v>
      </c>
      <c r="D112" s="15">
        <f>IF(B112&gt;$C$6,1,0)</f>
        <v>1</v>
      </c>
      <c r="E112" s="16">
        <f>IF(B112&gt;$C$6,C112+(B112-$C$6)*(B112-$C$6)*$C$9,C112)</f>
        <v>0.015</v>
      </c>
      <c r="F112" s="16">
        <f>E112-C112</f>
        <v>0.015</v>
      </c>
      <c r="G112" s="18"/>
      <c r="H112" s="16">
        <f>B112</f>
        <v>1</v>
      </c>
      <c r="I112" s="16">
        <f>E112</f>
        <v>0.015</v>
      </c>
    </row>
    <row r="113" spans="2:9" ht="12.75">
      <c r="B113" s="14"/>
      <c r="C113" s="14"/>
      <c r="E113" s="19"/>
      <c r="F113" s="14"/>
      <c r="G113" s="19"/>
      <c r="H113" s="14"/>
      <c r="I113" s="14"/>
    </row>
    <row r="114" spans="2:10" ht="12.75">
      <c r="B114" s="14"/>
      <c r="C114" s="14"/>
      <c r="E114" s="19"/>
      <c r="F114" s="20"/>
      <c r="G114" s="21"/>
      <c r="H114" s="20" t="s">
        <v>20</v>
      </c>
      <c r="I114" s="20"/>
      <c r="J114" s="22"/>
    </row>
    <row r="115" spans="2:9" ht="12.75">
      <c r="B115" s="14"/>
      <c r="C115" s="14"/>
      <c r="E115" s="19"/>
      <c r="F115" s="14"/>
      <c r="G115" s="19"/>
      <c r="H115" s="14"/>
      <c r="I115" s="14"/>
    </row>
    <row r="116" spans="2:9" ht="12.75">
      <c r="B116" s="14"/>
      <c r="C116" s="14"/>
      <c r="E116" s="19"/>
      <c r="F116" s="14"/>
      <c r="G116" s="19"/>
      <c r="H116" s="14"/>
      <c r="I116" s="14"/>
    </row>
    <row r="117" spans="2:9" ht="12.75">
      <c r="B117" s="14"/>
      <c r="C117" s="14"/>
      <c r="E117" s="19"/>
      <c r="F117" s="14"/>
      <c r="G117" s="19"/>
      <c r="H117" s="14"/>
      <c r="I117" s="14"/>
    </row>
    <row r="118" spans="2:9" ht="12.75">
      <c r="B118" s="14"/>
      <c r="C118" s="14"/>
      <c r="F118" s="12"/>
      <c r="H118" s="12"/>
      <c r="I118" s="12"/>
    </row>
    <row r="119" spans="2:9" ht="12.75">
      <c r="B119" s="14"/>
      <c r="C119" s="14"/>
      <c r="F119" s="12"/>
      <c r="H119" s="12"/>
      <c r="I119" s="12"/>
    </row>
    <row r="120" spans="2:9" ht="12.75">
      <c r="B120" s="14"/>
      <c r="C120" s="14"/>
      <c r="F120" s="12"/>
      <c r="H120" s="12"/>
      <c r="I120" s="12"/>
    </row>
    <row r="121" spans="2:9" ht="12.75">
      <c r="B121" s="14"/>
      <c r="C121" s="14"/>
      <c r="F121" s="12"/>
      <c r="H121" s="12"/>
      <c r="I121" s="12"/>
    </row>
    <row r="122" spans="2:9" ht="12.75">
      <c r="B122" s="14"/>
      <c r="C122" s="14"/>
      <c r="F122" s="12"/>
      <c r="H122" s="12"/>
      <c r="I122" s="12"/>
    </row>
    <row r="123" spans="2:9" ht="12.75">
      <c r="B123" s="14"/>
      <c r="C123" s="14"/>
      <c r="H123" s="12"/>
      <c r="I123" s="12"/>
    </row>
    <row r="124" spans="2:9" ht="12.75">
      <c r="B124" s="14"/>
      <c r="C124" s="14"/>
      <c r="H124" s="12"/>
      <c r="I124" s="12"/>
    </row>
    <row r="125" spans="2:9" ht="12.75">
      <c r="B125" s="14"/>
      <c r="C125" s="14"/>
      <c r="H125" s="12"/>
      <c r="I125" s="12"/>
    </row>
    <row r="126" spans="2:9" ht="12.75">
      <c r="B126" s="14"/>
      <c r="C126" s="14"/>
      <c r="H126" s="12"/>
      <c r="I126" s="12"/>
    </row>
    <row r="127" spans="2:9" ht="12.75">
      <c r="B127" s="14"/>
      <c r="C127" s="14"/>
      <c r="H127" s="12"/>
      <c r="I127" s="12"/>
    </row>
    <row r="128" spans="2:9" ht="12.75">
      <c r="B128" s="14"/>
      <c r="C128" s="14"/>
      <c r="H128" s="12"/>
      <c r="I128" s="12"/>
    </row>
    <row r="129" spans="2:9" ht="12.75">
      <c r="B129" s="14"/>
      <c r="C129" s="14"/>
      <c r="H129" s="12"/>
      <c r="I129" s="12"/>
    </row>
    <row r="130" spans="2:9" ht="12.75">
      <c r="B130" s="14"/>
      <c r="C130" s="14"/>
      <c r="H130" s="12"/>
      <c r="I130" s="12"/>
    </row>
    <row r="131" spans="2:9" ht="12.75">
      <c r="B131" s="14"/>
      <c r="C131" s="14"/>
      <c r="H131" s="12"/>
      <c r="I131" s="12"/>
    </row>
    <row r="132" spans="2:9" ht="12.75">
      <c r="B132" s="14"/>
      <c r="C132" s="14"/>
      <c r="H132" s="12"/>
      <c r="I132" s="12"/>
    </row>
    <row r="133" spans="2:9" ht="12.75">
      <c r="B133" s="14"/>
      <c r="C133" s="14"/>
      <c r="H133" s="12"/>
      <c r="I133" s="12"/>
    </row>
    <row r="134" spans="2:9" ht="12.75">
      <c r="B134" s="14"/>
      <c r="C134" s="14"/>
      <c r="H134" s="12"/>
      <c r="I134" s="12"/>
    </row>
    <row r="135" spans="2:3" ht="12.75">
      <c r="B135" s="14"/>
      <c r="C135" s="14"/>
    </row>
    <row r="136" spans="2:3" ht="12.75">
      <c r="B136" s="12"/>
      <c r="C136" s="12"/>
    </row>
    <row r="137" spans="2:3" ht="12.75">
      <c r="B137" s="12"/>
      <c r="C137" s="12"/>
    </row>
    <row r="138" spans="2:3" ht="12.75">
      <c r="B138" s="12"/>
      <c r="C138" s="12"/>
    </row>
    <row r="139" spans="2:3" ht="12.75">
      <c r="B139" s="12"/>
      <c r="C139" s="12"/>
    </row>
    <row r="140" spans="2:3" ht="12.75">
      <c r="B140" s="12"/>
      <c r="C140" s="12"/>
    </row>
    <row r="141" spans="2:3" ht="12.75">
      <c r="B141" s="12"/>
      <c r="C141" s="12"/>
    </row>
    <row r="142" spans="2:3" ht="12.75">
      <c r="B142" s="12"/>
      <c r="C142" s="12"/>
    </row>
    <row r="143" spans="2:3" ht="12.75">
      <c r="B143" s="12"/>
      <c r="C143" s="12"/>
    </row>
    <row r="144" spans="2:3" ht="12.75">
      <c r="B144" s="12"/>
      <c r="C144" s="12"/>
    </row>
    <row r="145" spans="2:3" ht="12.75">
      <c r="B145" s="12"/>
      <c r="C145" s="12"/>
    </row>
    <row r="146" spans="2:3" ht="12.75">
      <c r="B146" s="12"/>
      <c r="C146" s="12"/>
    </row>
    <row r="147" spans="2:3" ht="12.75">
      <c r="B147" s="12"/>
      <c r="C147" s="12"/>
    </row>
    <row r="148" spans="2:3" ht="12.75">
      <c r="B148" s="12"/>
      <c r="C148" s="12"/>
    </row>
    <row r="149" spans="2:3" ht="12.75">
      <c r="B149" s="12"/>
      <c r="C149" s="12"/>
    </row>
    <row r="150" spans="2:3" ht="12.75">
      <c r="B150" s="12"/>
      <c r="C150" s="12"/>
    </row>
    <row r="151" spans="2:3" ht="12.75">
      <c r="B151" s="12"/>
      <c r="C151" s="12"/>
    </row>
    <row r="152" spans="2:3" ht="12.75">
      <c r="B152" s="12"/>
      <c r="C152" s="12"/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Pere</cp:lastModifiedBy>
  <dcterms:created xsi:type="dcterms:W3CDTF">2011-10-01T19:59:28Z</dcterms:created>
  <dcterms:modified xsi:type="dcterms:W3CDTF">2011-10-01T22:47:11Z</dcterms:modified>
  <cp:category/>
  <cp:version/>
  <cp:contentType/>
  <cp:contentStatus/>
  <cp:revision>5</cp:revision>
</cp:coreProperties>
</file>